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27"/>
  <workbookPr codeName="ThisWorkbook" defaultThemeVersion="202300"/>
  <mc:AlternateContent xmlns:mc="http://schemas.openxmlformats.org/markup-compatibility/2006">
    <mc:Choice Requires="x15">
      <x15ac:absPath xmlns:x15ac="http://schemas.microsoft.com/office/spreadsheetml/2010/11/ac" url="/Users/brett/My Drive (brett@otberg.com)/Powerful Practice/Quality of Occupational Performance/QOP Programs/Social interaction/"/>
    </mc:Choice>
  </mc:AlternateContent>
  <xr:revisionPtr revIDLastSave="0" documentId="13_ncr:1_{E1E664BF-6FD0-544C-9C8F-757C77299A44}" xr6:coauthVersionLast="47" xr6:coauthVersionMax="47" xr10:uidLastSave="{00000000-0000-0000-0000-000000000000}"/>
  <workbookProtection workbookAlgorithmName="SHA-512" workbookHashValue="2GZyduye0KzF5tcN9yxeLUs7AqWWs54ONO/4OGZnxnvW6BGsOtLWvEbQtV6cpPazwGwbcj3yUvwSyTAZp/jrBg==" workbookSaltValue="ujTMBawvfFFBokqBhYtDIg==" workbookSpinCount="100000" lockStructure="1"/>
  <bookViews>
    <workbookView xWindow="17620" yWindow="500" windowWidth="23340" windowHeight="21140" xr2:uid="{EE607759-76B1-455A-BBC5-27060827459B}"/>
  </bookViews>
  <sheets>
    <sheet name="SIProgram" sheetId="1" r:id="rId1"/>
    <sheet name="2026.04.26" sheetId="3" r:id="rId2"/>
    <sheet name="SIData" sheetId="2" state="hidden" r:id="rId3"/>
  </sheets>
  <definedNames>
    <definedName name="Adjustment">SIData!$D$2:$D$8</definedName>
    <definedName name="Age">SIData!$I$2:$I$5</definedName>
    <definedName name="Challenge">SIData!$C$2:$C$8</definedName>
    <definedName name="Rating">SIData!$E$2:$E$5</definedName>
    <definedName name="Relationship">SIData!$H$2:$H$10</definedName>
    <definedName name="Satisfaction">SIData!$G$2:$G$6</definedName>
    <definedName name="Score">SIData!$F$2:$F$5</definedName>
    <definedName name="Types">SIData!$B$2:$B$8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0" i="1" l="1"/>
  <c r="L59" i="1"/>
  <c r="L58" i="1"/>
  <c r="L57" i="1"/>
  <c r="L56" i="1"/>
  <c r="L55" i="1"/>
  <c r="L54" i="1"/>
  <c r="L53" i="1"/>
  <c r="L52" i="1"/>
  <c r="L51" i="1"/>
  <c r="L50" i="1"/>
  <c r="L49" i="1"/>
  <c r="L48" i="1"/>
  <c r="L47" i="1"/>
  <c r="L46" i="1"/>
  <c r="L45" i="1"/>
  <c r="L44" i="1"/>
  <c r="L43" i="1"/>
  <c r="L42" i="1"/>
  <c r="L41" i="1"/>
  <c r="L40" i="1"/>
  <c r="L39" i="1"/>
  <c r="L38" i="1"/>
  <c r="L37" i="1"/>
  <c r="L36" i="1"/>
  <c r="L35" i="1"/>
  <c r="E34" i="1"/>
  <c r="L34" i="1"/>
  <c r="E60" i="1"/>
  <c r="E59" i="1"/>
  <c r="E58" i="1"/>
  <c r="E57" i="1"/>
  <c r="E56" i="1"/>
  <c r="E55" i="1"/>
  <c r="E54" i="1"/>
  <c r="E53" i="1"/>
  <c r="E52" i="1"/>
  <c r="E51" i="1"/>
  <c r="E50" i="1"/>
  <c r="E49" i="1"/>
  <c r="E48" i="1"/>
  <c r="E47" i="1"/>
  <c r="E46" i="1"/>
  <c r="E45" i="1"/>
  <c r="E44" i="1"/>
  <c r="E43" i="1"/>
  <c r="E42" i="1"/>
  <c r="E41" i="1"/>
  <c r="E40" i="1"/>
  <c r="E39" i="1"/>
  <c r="E38" i="1"/>
  <c r="E37" i="1"/>
  <c r="E36" i="1"/>
  <c r="E35" i="1"/>
  <c r="I14" i="1" a="1"/>
  <c r="I14" i="1" s="1"/>
  <c r="L62" i="1" s="1"/>
  <c r="C14" i="1" a="1"/>
  <c r="C14" i="1" s="1"/>
  <c r="K7" i="1"/>
  <c r="L61" i="1" l="1" a="1"/>
  <c r="L61" i="1" s="1"/>
  <c r="E61" i="1" a="1"/>
  <c r="E61" i="1" s="1"/>
  <c r="E62" i="1"/>
  <c r="A63" i="1" l="1"/>
  <c r="E63" i="1"/>
  <c r="A23" i="1" s="1"/>
  <c r="B23" i="1" s="1"/>
  <c r="A27" i="1" l="1" a="1"/>
  <c r="A27" i="1" s="1"/>
  <c r="A2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<sst xmlns="http://schemas.openxmlformats.org/spreadsheetml/2006/main" count="181" uniqueCount="137">
  <si>
    <t>Name</t>
  </si>
  <si>
    <t>Date of birth</t>
  </si>
  <si>
    <t>Occupational therapist</t>
  </si>
  <si>
    <t>Observation 1</t>
  </si>
  <si>
    <t>Relationship</t>
  </si>
  <si>
    <t>Acknowledges/Encourages</t>
  </si>
  <si>
    <t>Approaches/Starts</t>
  </si>
  <si>
    <t>Concludes/Disengages</t>
  </si>
  <si>
    <t>Produces Speech</t>
  </si>
  <si>
    <t>Gesticulates</t>
  </si>
  <si>
    <t>Speaks Fluently</t>
  </si>
  <si>
    <t>Turns Toward</t>
  </si>
  <si>
    <t>Places Self</t>
  </si>
  <si>
    <t>Touches</t>
  </si>
  <si>
    <t>Regulates</t>
  </si>
  <si>
    <t>Questions</t>
  </si>
  <si>
    <t>Expresses Emotion</t>
  </si>
  <si>
    <t>Disagrees</t>
  </si>
  <si>
    <t>Thanks</t>
  </si>
  <si>
    <t>Transitions</t>
  </si>
  <si>
    <t>Times Response</t>
  </si>
  <si>
    <t>Times Duration</t>
  </si>
  <si>
    <t>Takes Turns</t>
  </si>
  <si>
    <t>Matches Language</t>
  </si>
  <si>
    <t>Clarifies</t>
  </si>
  <si>
    <t>Empathizes</t>
  </si>
  <si>
    <t>Heeds</t>
  </si>
  <si>
    <t>Benefits</t>
  </si>
  <si>
    <t>Weighted rating</t>
  </si>
  <si>
    <t xml:space="preserve">Social interaction skill </t>
  </si>
  <si>
    <t>Observed problem</t>
  </si>
  <si>
    <t>Observation 2</t>
  </si>
  <si>
    <t>Total raw score</t>
  </si>
  <si>
    <t>Results</t>
  </si>
  <si>
    <t>Accommodates</t>
  </si>
  <si>
    <t>max</t>
  </si>
  <si>
    <t>min</t>
  </si>
  <si>
    <t>Quality of Occupational Performance:  Social Interaction –</t>
  </si>
  <si>
    <t>Results Report</t>
  </si>
  <si>
    <t>Observation 1:</t>
  </si>
  <si>
    <t>Observation 2:</t>
  </si>
  <si>
    <t>raw total</t>
  </si>
  <si>
    <t>Age group</t>
  </si>
  <si>
    <t xml:space="preserve">          Age (years)</t>
  </si>
  <si>
    <t>Type of social exchange</t>
  </si>
  <si>
    <t>Primary social partner</t>
  </si>
  <si>
    <t>Challenge</t>
  </si>
  <si>
    <t>Social interaction skill ratings</t>
  </si>
  <si>
    <t xml:space="preserve">Observation 1        </t>
  </si>
  <si>
    <t xml:space="preserve">Observation 2        </t>
  </si>
  <si>
    <t>* The definitions of the key terms reported in the Results are listed below</t>
  </si>
  <si>
    <t>Equivalent quality of social interaction*</t>
  </si>
  <si>
    <t>Self-reported level of satisfaction with social interaction*</t>
  </si>
  <si>
    <r>
      <t xml:space="preserve">The </t>
    </r>
    <r>
      <rPr>
        <b/>
        <sz val="11"/>
        <color theme="1"/>
        <rFont val="Aptos Narrow"/>
        <family val="2"/>
        <scheme val="minor"/>
      </rPr>
      <t>equivalent quality of social interaction</t>
    </r>
    <r>
      <rPr>
        <sz val="11"/>
        <color theme="1"/>
        <rFont val="Aptos Narrow"/>
        <family val="2"/>
        <scheme val="minor"/>
      </rPr>
      <t xml:space="preserve"> indicates whether or not the person's observed quality of social interaction met the criterion of "competent", or, if not, to what extent the person's quality of social interaction was ineffective or immature. </t>
    </r>
  </si>
  <si>
    <r>
      <t xml:space="preserve">The </t>
    </r>
    <r>
      <rPr>
        <b/>
        <sz val="11"/>
        <color theme="1"/>
        <rFont val="Aptos Narrow"/>
        <family val="2"/>
        <scheme val="minor"/>
      </rPr>
      <t>self-reported level of satisfaction</t>
    </r>
    <r>
      <rPr>
        <sz val="11"/>
        <color theme="1"/>
        <rFont val="Aptos Narrow"/>
        <family val="2"/>
        <scheme val="minor"/>
      </rPr>
      <t xml:space="preserve"> is the extent to which the person reported they were satisfied (or less than fully satisfied) with their social interaction immediately after each observation. </t>
    </r>
  </si>
  <si>
    <t>Definitions of terms in the Results</t>
  </si>
  <si>
    <t>Adjusted score in scaled units* (Scale: 0–100)</t>
  </si>
  <si>
    <t>Criterion-referenced interpretation</t>
  </si>
  <si>
    <t>Adjusted scale units</t>
  </si>
  <si>
    <t>Interpretation expressed as the person’s observed quality of social interaction</t>
  </si>
  <si>
    <t>73–79</t>
  </si>
  <si>
    <t>65–72</t>
  </si>
  <si>
    <t>36–52</t>
  </si>
  <si>
    <t>Competent: mature, polite, and well-timed social interaction</t>
  </si>
  <si>
    <t>Competent to occasionally questionable social interaction</t>
  </si>
  <si>
    <t>Questionable to mildly ineffective or immature social interaction</t>
  </si>
  <si>
    <t>Mildly to moderately ineffective or immature social interaction</t>
  </si>
  <si>
    <t>Moderately to markedly ineffective or immature social interaction</t>
  </si>
  <si>
    <t>Markedly ineffective or immature social interaction</t>
  </si>
  <si>
    <t xml:space="preserve">Occupational therapist's signature </t>
  </si>
  <si>
    <t>Date of evaluation</t>
  </si>
  <si>
    <t>Types</t>
  </si>
  <si>
    <t>Collaborating with others</t>
  </si>
  <si>
    <t>Engaging in casual conversation</t>
  </si>
  <si>
    <t>Planning and decision-making</t>
  </si>
  <si>
    <t>Sharing information with others</t>
  </si>
  <si>
    <t>Asking others for information</t>
  </si>
  <si>
    <t>Selling goods or providing services to others</t>
  </si>
  <si>
    <t>Adjustment</t>
  </si>
  <si>
    <t>Harder than average</t>
  </si>
  <si>
    <t>Average</t>
  </si>
  <si>
    <t>Easier than average</t>
  </si>
  <si>
    <t>None</t>
  </si>
  <si>
    <t>Mild</t>
  </si>
  <si>
    <t>Moderate</t>
  </si>
  <si>
    <t>Marked</t>
  </si>
  <si>
    <t>Rating</t>
  </si>
  <si>
    <t>Score</t>
  </si>
  <si>
    <t>Satisfaction</t>
  </si>
  <si>
    <t>Not reported</t>
  </si>
  <si>
    <t>Satisfied</t>
  </si>
  <si>
    <t>Minimally dissatisfied</t>
  </si>
  <si>
    <t>Moderately dissatisfied</t>
  </si>
  <si>
    <t>Markedly dissatisfied</t>
  </si>
  <si>
    <t>Friend / Peer</t>
  </si>
  <si>
    <t>Colleague</t>
  </si>
  <si>
    <t>Teacher / Professor</t>
  </si>
  <si>
    <t>Professional</t>
  </si>
  <si>
    <t>Employer</t>
  </si>
  <si>
    <t>Salesperson / Vendor</t>
  </si>
  <si>
    <t>Customer / Client</t>
  </si>
  <si>
    <t>Stranger / Unfamiliar</t>
  </si>
  <si>
    <t>Family member</t>
  </si>
  <si>
    <t>Age</t>
  </si>
  <si>
    <t>Child</t>
  </si>
  <si>
    <t>Adolescent</t>
  </si>
  <si>
    <t>Adult</t>
  </si>
  <si>
    <t>Older adult</t>
  </si>
  <si>
    <t>Markedly ineffective or immature</t>
  </si>
  <si>
    <t>Moderately to markedly ineffective or immature</t>
  </si>
  <si>
    <t>Mildly to moderately ineffective or immature</t>
  </si>
  <si>
    <t>Questionable to mildly ineffective or immature</t>
  </si>
  <si>
    <t>Competent to occasionally questionable</t>
  </si>
  <si>
    <t>Competent</t>
  </si>
  <si>
    <t>ScaleBreaks</t>
  </si>
  <si>
    <t>Descriptors</t>
  </si>
  <si>
    <t>Replies</t>
  </si>
  <si>
    <t>Discloses</t>
  </si>
  <si>
    <t>53–64</t>
  </si>
  <si>
    <t>AgeMin</t>
  </si>
  <si>
    <t>AgeMax</t>
  </si>
  <si>
    <t>M</t>
  </si>
  <si>
    <t>SD</t>
  </si>
  <si>
    <t>Acquiring goods or services from others</t>
  </si>
  <si>
    <t>Table2</t>
  </si>
  <si>
    <t>Looks</t>
  </si>
  <si>
    <t>Date of report</t>
  </si>
  <si>
    <t>Invalid: performance skill ratings too high, resulting in an invalid adjusted score</t>
  </si>
  <si>
    <t>Invalid: performance skill ratings too low, resulting in an invalid adjusted score</t>
  </si>
  <si>
    <r>
      <t xml:space="preserve">Standardized </t>
    </r>
    <r>
      <rPr>
        <b/>
        <i/>
        <sz val="11"/>
        <color theme="1"/>
        <rFont val="Aptos"/>
        <family val="2"/>
      </rPr>
      <t>z-</t>
    </r>
    <r>
      <rPr>
        <b/>
        <sz val="11"/>
        <color theme="1"/>
        <rFont val="Aptos"/>
        <family val="2"/>
      </rPr>
      <t>score based on person's age (</t>
    </r>
    <r>
      <rPr>
        <b/>
        <i/>
        <sz val="11"/>
        <color theme="1"/>
        <rFont val="Aptos"/>
        <family val="2"/>
      </rPr>
      <t>M</t>
    </r>
    <r>
      <rPr>
        <b/>
        <sz val="11"/>
        <color theme="1"/>
        <rFont val="Aptos"/>
        <family val="2"/>
      </rPr>
      <t xml:space="preserve"> = 0, </t>
    </r>
    <r>
      <rPr>
        <b/>
        <i/>
        <sz val="11"/>
        <color theme="1"/>
        <rFont val="Aptos"/>
        <family val="2"/>
      </rPr>
      <t>SD</t>
    </r>
    <r>
      <rPr>
        <b/>
        <sz val="11"/>
        <color theme="1"/>
        <rFont val="Aptos"/>
        <family val="2"/>
      </rPr>
      <t xml:space="preserve"> = 1)*</t>
    </r>
  </si>
  <si>
    <t>basesd on page 290</t>
  </si>
  <si>
    <r>
      <t xml:space="preserve">The </t>
    </r>
    <r>
      <rPr>
        <b/>
        <sz val="11"/>
        <color theme="1"/>
        <rFont val="Aptos Narrow"/>
        <family val="2"/>
        <scheme val="minor"/>
      </rPr>
      <t>adjusted scaled score</t>
    </r>
    <r>
      <rPr>
        <sz val="11"/>
        <color theme="1"/>
        <rFont val="Aptos Narrow"/>
        <family val="2"/>
        <scheme val="minor"/>
      </rPr>
      <t xml:space="preserve"> provides the basis for an overall criterion-referenced interpretation of person's observed  quality of social interaction, based on the ratings of  27 social interactions skills. The criterion is competent social interaction (i.e., one that is socially-appropriate, polite, well-timed, and mature). The </t>
    </r>
    <r>
      <rPr>
        <i/>
        <sz val="11"/>
        <color theme="1"/>
        <rFont val="Aptos Narrow"/>
        <family val="2"/>
        <scheme val="minor"/>
      </rPr>
      <t>SE</t>
    </r>
    <r>
      <rPr>
        <sz val="11"/>
        <color theme="1"/>
        <rFont val="Aptos Narrow"/>
        <family val="2"/>
        <scheme val="minor"/>
      </rPr>
      <t xml:space="preserve"> is ± 4.5 scaled units. </t>
    </r>
  </si>
  <si>
    <r>
      <t xml:space="preserve">The </t>
    </r>
    <r>
      <rPr>
        <b/>
        <sz val="11"/>
        <color theme="1"/>
        <rFont val="Aptos Narrow"/>
        <family val="2"/>
      </rPr>
      <t xml:space="preserve">standardized </t>
    </r>
    <r>
      <rPr>
        <b/>
        <i/>
        <sz val="11"/>
        <color theme="1"/>
        <rFont val="Aptos Narrow"/>
        <family val="2"/>
      </rPr>
      <t>z</t>
    </r>
    <r>
      <rPr>
        <b/>
        <sz val="11"/>
        <color theme="1"/>
        <rFont val="Aptos Narrow"/>
        <family val="2"/>
      </rPr>
      <t>-score</t>
    </r>
    <r>
      <rPr>
        <sz val="11"/>
        <color theme="1"/>
        <rFont val="Aptos Narrow"/>
        <family val="2"/>
      </rPr>
      <t xml:space="preserve"> shows how far a person’s test result is above or below the mean (</t>
    </r>
    <r>
      <rPr>
        <i/>
        <sz val="11"/>
        <color theme="1"/>
        <rFont val="Aptos Narrow"/>
        <family val="2"/>
      </rPr>
      <t>M</t>
    </r>
    <r>
      <rPr>
        <sz val="11"/>
        <color theme="1"/>
        <rFont val="Aptos Narrow"/>
        <family val="2"/>
      </rPr>
      <t>, average) for typically-developing people of the same age, expressed in standard deviation (</t>
    </r>
    <r>
      <rPr>
        <i/>
        <sz val="11"/>
        <color theme="1"/>
        <rFont val="Aptos Narrow"/>
        <family val="2"/>
      </rPr>
      <t>SD</t>
    </r>
    <r>
      <rPr>
        <sz val="11"/>
        <color theme="1"/>
        <rFont val="Aptos Narrow"/>
        <family val="2"/>
      </rPr>
      <t xml:space="preserve">) units. A positive </t>
    </r>
    <r>
      <rPr>
        <i/>
        <sz val="11"/>
        <color theme="1"/>
        <rFont val="Aptos Narrow"/>
        <family val="2"/>
      </rPr>
      <t>z</t>
    </r>
    <r>
      <rPr>
        <sz val="11"/>
        <color theme="1"/>
        <rFont val="Aptos Narrow"/>
        <family val="2"/>
      </rPr>
      <t xml:space="preserve">-score (e.g., +1.0) means the person’s adjusted scaled score is above average, while a negative </t>
    </r>
    <r>
      <rPr>
        <i/>
        <sz val="11"/>
        <color theme="1"/>
        <rFont val="Aptos Narrow"/>
        <family val="2"/>
      </rPr>
      <t>z</t>
    </r>
    <r>
      <rPr>
        <sz val="11"/>
        <color theme="1"/>
        <rFont val="Aptos Narrow"/>
        <family val="2"/>
      </rPr>
      <t xml:space="preserve">-score (e.g., -1.0) means it is below average. The expected range is often defined as within ±1 </t>
    </r>
    <r>
      <rPr>
        <i/>
        <sz val="11"/>
        <color theme="1"/>
        <rFont val="Aptos Narrow"/>
        <family val="2"/>
      </rPr>
      <t>SD</t>
    </r>
    <r>
      <rPr>
        <sz val="11"/>
        <color theme="1"/>
        <rFont val="Aptos Narrow"/>
        <family val="2"/>
      </rPr>
      <t xml:space="preserve"> of the </t>
    </r>
    <r>
      <rPr>
        <i/>
        <sz val="11"/>
        <color theme="1"/>
        <rFont val="Aptos Narrow"/>
        <family val="2"/>
      </rPr>
      <t>M</t>
    </r>
    <r>
      <rPr>
        <sz val="11"/>
        <color theme="1"/>
        <rFont val="Aptos Narrow"/>
        <family val="2"/>
      </rPr>
      <t xml:space="preserve"> (about 68% of typically-developing people) or more broadly within ±2 </t>
    </r>
    <r>
      <rPr>
        <i/>
        <sz val="11"/>
        <color theme="1"/>
        <rFont val="Aptos Narrow"/>
        <family val="2"/>
      </rPr>
      <t>SD</t>
    </r>
    <r>
      <rPr>
        <sz val="11"/>
        <color theme="1"/>
        <rFont val="Aptos Narrow"/>
        <family val="2"/>
      </rPr>
      <t>s (about 95%), although criteria for age-appropriate performance may vary across settings.</t>
    </r>
  </si>
  <si>
    <t xml:space="preserve">80–88 </t>
  </si>
  <si>
    <t>89 and above</t>
  </si>
  <si>
    <t>10 and below</t>
  </si>
  <si>
    <t>11–35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</si>
</sst>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numFmt numFmtId="165" formatCode="0.0"/>
  </numFmts>
  <fonts count="36" x14ac:knownFonts="1">
    <font>
      <sz val="11"/>
      <color theme="1"/>
      <name val="Aptos Narrow"/>
      <family val="2"/>
      <scheme val="minor"/>
    </font>
    <font>
      <b/>
      <sz val="11"/>
      <color theme="1"/>
      <name val="Aptos Narrow"/>
      <family val="2"/>
      <scheme val="minor"/>
    </font>
    <font>
      <i/>
      <sz val="11"/>
      <color theme="1"/>
      <name val="Aptos Narrow"/>
      <family val="2"/>
      <scheme val="minor"/>
    </font>
    <font>
      <b/>
      <i/>
      <sz val="11"/>
      <color theme="1"/>
      <name val="Aptos Narrow"/>
      <family val="2"/>
      <scheme val="minor"/>
    </font>
    <font>
      <b/>
      <sz val="12"/>
      <color rgb="FF0070C0"/>
      <name val="Aptos Narrow"/>
      <family val="2"/>
      <scheme val="minor"/>
    </font>
    <font>
      <sz val="18"/>
      <color rgb="FF0070C0"/>
      <name val="Aptos Narrow"/>
      <family val="2"/>
      <scheme val="minor"/>
    </font>
    <font>
      <b/>
      <sz val="12"/>
      <color theme="1"/>
      <name val="Aptos Narrow"/>
      <family val="2"/>
      <scheme val="minor"/>
    </font>
    <font>
      <b/>
      <sz val="11"/>
      <color rgb="FF0070C0"/>
      <name val="Aptos Narrow"/>
      <family val="2"/>
      <scheme val="minor"/>
    </font>
    <font>
      <b/>
      <sz val="14"/>
      <color rgb="FF0070C0"/>
      <name val="Aptos Narrow"/>
      <family val="2"/>
      <scheme val="minor"/>
    </font>
    <font>
      <sz val="12"/>
      <color theme="1"/>
      <name val="Aptos Narrow"/>
      <family val="2"/>
      <scheme val="minor"/>
    </font>
    <font>
      <b/>
      <i/>
      <sz val="11"/>
      <color rgb="FF0070C0"/>
      <name val="Aptos Narrow"/>
      <family val="2"/>
      <scheme val="minor"/>
    </font>
    <font>
      <sz val="11"/>
      <color rgb="FF0070C0"/>
      <name val="Aptos Narrow"/>
      <family val="2"/>
      <scheme val="minor"/>
    </font>
    <font>
      <sz val="12"/>
      <color rgb="FF0070C0"/>
      <name val="Aptos Narrow"/>
      <family val="2"/>
      <scheme val="minor"/>
    </font>
    <font>
      <sz val="11"/>
      <color rgb="FF0070C0"/>
      <name val="Aptos Narrow"/>
      <family val="2"/>
    </font>
    <font>
      <b/>
      <sz val="12"/>
      <color theme="1"/>
      <name val="Aptos Narrow"/>
      <family val="2"/>
    </font>
    <font>
      <sz val="11"/>
      <color theme="1"/>
      <name val="Aptos Narrow"/>
      <family val="2"/>
    </font>
    <font>
      <b/>
      <i/>
      <sz val="20"/>
      <color theme="1"/>
      <name val="Bradley Hand ITC"/>
      <family val="4"/>
    </font>
    <font>
      <sz val="11"/>
      <color theme="0"/>
      <name val="Aptos Narrow"/>
      <family val="2"/>
      <scheme val="minor"/>
    </font>
    <font>
      <b/>
      <sz val="11"/>
      <color rgb="FFFF0000"/>
      <name val="Aptos Narrow"/>
      <family val="2"/>
      <scheme val="minor"/>
    </font>
    <font>
      <i/>
      <sz val="11"/>
      <color theme="1"/>
      <name val="Aptos"/>
      <family val="2"/>
    </font>
    <font>
      <b/>
      <i/>
      <sz val="11"/>
      <color rgb="FFFF0000"/>
      <name val="Aptos"/>
      <family val="2"/>
    </font>
    <font>
      <sz val="11"/>
      <color rgb="FFEE0000"/>
      <name val="Aptos"/>
      <family val="2"/>
    </font>
    <font>
      <b/>
      <sz val="11"/>
      <color theme="0"/>
      <name val="Aptos Narrow"/>
      <family val="2"/>
      <scheme val="minor"/>
    </font>
    <font>
      <i/>
      <sz val="11"/>
      <color theme="0"/>
      <name val="Aptos Narrow"/>
      <family val="2"/>
      <scheme val="minor"/>
    </font>
    <font>
      <sz val="11"/>
      <color theme="1"/>
      <name val="Aptos"/>
      <family val="2"/>
    </font>
    <font>
      <sz val="11"/>
      <color theme="0"/>
      <name val="Aptos"/>
      <family val="2"/>
    </font>
    <font>
      <b/>
      <sz val="12"/>
      <color rgb="FF005DA2"/>
      <name val="Aptos Narrow"/>
      <family val="2"/>
      <scheme val="minor"/>
    </font>
    <font>
      <b/>
      <sz val="14"/>
      <color rgb="FF005DA2"/>
      <name val="Aptos Narrow"/>
      <family val="2"/>
      <scheme val="minor"/>
    </font>
    <font>
      <b/>
      <i/>
      <sz val="11"/>
      <color rgb="FFFF0000"/>
      <name val="Aptos Narrow"/>
      <family val="2"/>
      <scheme val="minor"/>
    </font>
    <font>
      <b/>
      <sz val="11"/>
      <color theme="1"/>
      <name val="Aptos"/>
      <family val="2"/>
    </font>
    <font>
      <b/>
      <i/>
      <sz val="11"/>
      <color theme="1"/>
      <name val="Aptos"/>
      <family val="2"/>
    </font>
    <font>
      <b/>
      <sz val="18"/>
      <color rgb="FF005DA2"/>
      <name val="Aptos Narrow"/>
      <family val="2"/>
      <scheme val="minor"/>
    </font>
    <font>
      <b/>
      <i/>
      <sz val="11"/>
      <color rgb="FF005DA2"/>
      <name val="Aptos Narrow"/>
      <family val="2"/>
      <scheme val="minor"/>
    </font>
    <font>
      <i/>
      <sz val="11"/>
      <color theme="1"/>
      <name val="Aptos Narrow"/>
      <family val="2"/>
    </font>
    <font>
      <b/>
      <sz val="11"/>
      <color theme="1"/>
      <name val="Aptos Narrow"/>
      <family val="2"/>
    </font>
    <font>
      <b/>
      <i/>
      <sz val="11"/>
      <color theme="1"/>
      <name val="Aptos Narrow"/>
      <family val="2"/>
    </font>
  </fonts>
  <fills count="10">
    <fill>
      <patternFill patternType="none"/>
    </fill>
    <fill>
      <patternFill patternType="gray125"/>
    </fill>
    <fill>
      <patternFill patternType="solid">
        <fgColor theme="0" tint="-4.9989318521683403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0FAFE"/>
        <bgColor indexed="64"/>
      </patternFill>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9" tint="0.79998168889431442"/>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B0F0"/>
      </left>
      <right/>
      <top style="medium">
        <color rgb="FF00B0F0"/>
      </top>
      <bottom style="thin">
        <color theme="7"/>
      </bottom>
      <diagonal/>
    </border>
    <border>
      <left/>
      <right/>
      <top style="medium">
        <color rgb="FF00B0F0"/>
      </top>
      <bottom style="thin">
        <color theme="7"/>
      </bottom>
      <diagonal/>
    </border>
    <border>
      <left/>
      <right style="medium">
        <color rgb="FF00B0F0"/>
      </right>
      <top style="medium">
        <color rgb="FF00B0F0"/>
      </top>
      <bottom style="thin">
        <color theme="7"/>
      </bottom>
      <diagonal/>
    </border>
    <border>
      <left style="medium">
        <color rgb="FF00B0F0"/>
      </left>
      <right/>
      <top/>
      <bottom/>
      <diagonal/>
    </border>
    <border>
      <left/>
      <right style="medium">
        <color rgb="FF00B0F0"/>
      </right>
      <top/>
      <bottom/>
      <diagonal/>
    </border>
    <border>
      <left style="medium">
        <color rgb="FF00B0F0"/>
      </left>
      <right/>
      <top style="thin">
        <color indexed="64"/>
      </top>
      <bottom style="thin">
        <color indexed="64"/>
      </bottom>
      <diagonal/>
    </border>
    <border>
      <left style="medium">
        <color rgb="FF00B0F0"/>
      </left>
      <right/>
      <top/>
      <bottom style="medium">
        <color rgb="FF00B0F0"/>
      </bottom>
      <diagonal/>
    </border>
    <border>
      <left/>
      <right/>
      <top/>
      <bottom style="medium">
        <color rgb="FF00B0F0"/>
      </bottom>
      <diagonal/>
    </border>
    <border>
      <left/>
      <right style="medium">
        <color rgb="FF00B0F0"/>
      </right>
      <top/>
      <bottom style="medium">
        <color rgb="FF00B0F0"/>
      </bottom>
      <diagonal/>
    </border>
    <border>
      <left style="medium">
        <color rgb="FF00B0F0"/>
      </left>
      <right/>
      <top style="medium">
        <color rgb="FF00B0F0"/>
      </top>
      <bottom/>
      <diagonal/>
    </border>
    <border>
      <left/>
      <right/>
      <top style="medium">
        <color rgb="FF00B0F0"/>
      </top>
      <bottom/>
      <diagonal/>
    </border>
    <border>
      <left/>
      <right style="medium">
        <color rgb="FF00B0F0"/>
      </right>
      <top style="medium">
        <color rgb="FF00B0F0"/>
      </top>
      <bottom/>
      <diagonal/>
    </border>
    <border>
      <left style="thin">
        <color rgb="FF00B0F0"/>
      </left>
      <right style="thin">
        <color rgb="FF00B0F0"/>
      </right>
      <top style="thin">
        <color rgb="FF00B0F0"/>
      </top>
      <bottom style="thin">
        <color rgb="FF00B0F0"/>
      </bottom>
      <diagonal/>
    </border>
    <border>
      <left style="thin">
        <color rgb="FF00B0F0"/>
      </left>
      <right/>
      <top style="thin">
        <color rgb="FF00B0F0"/>
      </top>
      <bottom style="thin">
        <color rgb="FF00B0F0"/>
      </bottom>
      <diagonal/>
    </border>
    <border>
      <left/>
      <right/>
      <top style="thin">
        <color rgb="FF00B0F0"/>
      </top>
      <bottom style="thin">
        <color rgb="FF00B0F0"/>
      </bottom>
      <diagonal/>
    </border>
    <border>
      <left style="medium">
        <color rgb="FF00B0F0"/>
      </left>
      <right/>
      <top style="thin">
        <color rgb="FF00B0F0"/>
      </top>
      <bottom style="thin">
        <color rgb="FF00B0F0"/>
      </bottom>
      <diagonal/>
    </border>
    <border>
      <left style="medium">
        <color rgb="FF00B0F0"/>
      </left>
      <right/>
      <top style="thin">
        <color rgb="FF00B0F0"/>
      </top>
      <bottom style="medium">
        <color rgb="FF00B0F0"/>
      </bottom>
      <diagonal/>
    </border>
    <border>
      <left/>
      <right/>
      <top style="thin">
        <color rgb="FF00B0F0"/>
      </top>
      <bottom style="medium">
        <color rgb="FF00B0F0"/>
      </bottom>
      <diagonal/>
    </border>
    <border>
      <left style="medium">
        <color rgb="FF00B0F0"/>
      </left>
      <right/>
      <top style="medium">
        <color rgb="FF00B0F0"/>
      </top>
      <bottom style="thin">
        <color rgb="FF00B0F0"/>
      </bottom>
      <diagonal/>
    </border>
    <border>
      <left/>
      <right/>
      <top style="medium">
        <color rgb="FF00B0F0"/>
      </top>
      <bottom style="thin">
        <color rgb="FF00B0F0"/>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rgb="FF00B0F0"/>
      </right>
      <top style="thin">
        <color rgb="FF00B0F0"/>
      </top>
      <bottom style="thin">
        <color rgb="FF00B0F0"/>
      </bottom>
      <diagonal/>
    </border>
    <border>
      <left style="thin">
        <color rgb="FF00B0F0"/>
      </left>
      <right style="thin">
        <color rgb="FF00B0F0"/>
      </right>
      <top/>
      <bottom style="thin">
        <color rgb="FF00B0F0"/>
      </bottom>
      <diagonal/>
    </border>
    <border>
      <left/>
      <right style="medium">
        <color rgb="FF00B0F0"/>
      </right>
      <top style="medium">
        <color rgb="FF00B0F0"/>
      </top>
      <bottom style="thin">
        <color rgb="FF00B0F0"/>
      </bottom>
      <diagonal/>
    </border>
    <border>
      <left/>
      <right/>
      <top style="thin">
        <color rgb="FF00B0F0"/>
      </top>
      <bottom/>
      <diagonal/>
    </border>
    <border>
      <left style="medium">
        <color rgb="FF00B0F0"/>
      </left>
      <right/>
      <top style="thin">
        <color rgb="FF00B0F0"/>
      </top>
      <bottom/>
      <diagonal/>
    </border>
    <border>
      <left/>
      <right style="medium">
        <color rgb="FF00B0F0"/>
      </right>
      <top style="thin">
        <color rgb="FF00B0F0"/>
      </top>
      <bottom/>
      <diagonal/>
    </border>
    <border>
      <left style="thin">
        <color rgb="FF00B0F0"/>
      </left>
      <right style="medium">
        <color rgb="FF00B0F0"/>
      </right>
      <top style="thin">
        <color rgb="FF00B0F0"/>
      </top>
      <bottom/>
      <diagonal/>
    </border>
    <border>
      <left/>
      <right style="thin">
        <color rgb="FF00B0F0"/>
      </right>
      <top/>
      <bottom/>
      <diagonal/>
    </border>
    <border>
      <left/>
      <right style="thin">
        <color rgb="FF00B0F0"/>
      </right>
      <top style="thin">
        <color rgb="FF00B0F0"/>
      </top>
      <bottom style="medium">
        <color rgb="FF00B0F0"/>
      </bottom>
      <diagonal/>
    </border>
    <border>
      <left style="medium">
        <color rgb="FF00B0F0"/>
      </left>
      <right/>
      <top style="thin">
        <color theme="1"/>
      </top>
      <bottom style="thin">
        <color theme="1"/>
      </bottom>
      <diagonal/>
    </border>
    <border>
      <left/>
      <right style="medium">
        <color rgb="FF00B0F0"/>
      </right>
      <top style="thin">
        <color rgb="FF00B0F0"/>
      </top>
      <bottom style="thin">
        <color rgb="FF00B0F0"/>
      </bottom>
      <diagonal/>
    </border>
    <border>
      <left/>
      <right/>
      <top style="thin">
        <color theme="1"/>
      </top>
      <bottom/>
      <diagonal/>
    </border>
    <border>
      <left/>
      <right style="thin">
        <color theme="1"/>
      </right>
      <top style="thin">
        <color theme="1"/>
      </top>
      <bottom/>
      <diagonal/>
    </border>
    <border>
      <left style="thin">
        <color rgb="FF00B0F0"/>
      </left>
      <right style="thin">
        <color rgb="FF00B0F0"/>
      </right>
      <top/>
      <bottom style="medium">
        <color rgb="FF00B0F0"/>
      </bottom>
      <diagonal/>
    </border>
    <border>
      <left style="medium">
        <color rgb="FF00B0F0"/>
      </left>
      <right/>
      <top style="medium">
        <color rgb="FF00B0F0"/>
      </top>
      <bottom style="medium">
        <color rgb="FF00B0F0"/>
      </bottom>
      <diagonal/>
    </border>
    <border>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rgb="FF00B0F0"/>
      </left>
      <right style="medium">
        <color rgb="FF00B0F0"/>
      </right>
      <top/>
      <bottom/>
      <diagonal/>
    </border>
    <border>
      <left/>
      <right/>
      <top/>
      <bottom style="thin">
        <color theme="1"/>
      </bottom>
      <diagonal/>
    </border>
    <border>
      <left style="medium">
        <color rgb="FF00B0F0"/>
      </left>
      <right style="thin">
        <color theme="1"/>
      </right>
      <top style="thin">
        <color theme="1"/>
      </top>
      <bottom style="thin">
        <color theme="1"/>
      </bottom>
      <diagonal/>
    </border>
    <border>
      <left style="medium">
        <color rgb="FF00B0F0"/>
      </left>
      <right style="thin">
        <color theme="1"/>
      </right>
      <top style="thin">
        <color theme="1"/>
      </top>
      <bottom style="medium">
        <color rgb="FF00B0F0"/>
      </bottom>
      <diagonal/>
    </border>
    <border>
      <left style="thin">
        <color rgb="FF00B0F0"/>
      </left>
      <right/>
      <top style="thin">
        <color rgb="FF00B0F0"/>
      </top>
      <bottom style="medium">
        <color rgb="FF00B0F0"/>
      </bottom>
      <diagonal/>
    </border>
  </borders>
  <cellStyleXfs count="1">
    <xf numFmtId="0" fontId="0" fillId="0" borderId="0"/>
  </cellStyleXfs>
  <cellXfs count="161">
    <xf numFmtId="0" fontId="0" fillId="0" borderId="0" xfId="0"/>
    <xf numFmtId="0" fontId="0" fillId="2" borderId="2" xfId="0" applyFill="1" applyBorder="1" applyAlignment="1" applyProtection="1">
      <alignment vertical="center"/>
      <protection locked="0"/>
    </xf>
    <xf numFmtId="0" fontId="0" fillId="0" borderId="0" xfId="0" applyProtection="1">
      <protection hidden="1"/>
    </xf>
    <xf numFmtId="0" fontId="5" fillId="0" borderId="0" xfId="0" applyFont="1" applyProtection="1">
      <protection hidden="1"/>
    </xf>
    <xf numFmtId="0" fontId="1" fillId="0" borderId="0" xfId="0" applyFont="1" applyProtection="1">
      <protection hidden="1"/>
    </xf>
    <xf numFmtId="0" fontId="0" fillId="2" borderId="3" xfId="0" applyFill="1" applyBorder="1" applyProtection="1">
      <protection hidden="1"/>
    </xf>
    <xf numFmtId="0" fontId="0" fillId="2" borderId="4" xfId="0" applyFill="1" applyBorder="1" applyProtection="1">
      <protection hidden="1"/>
    </xf>
    <xf numFmtId="0" fontId="1" fillId="0" borderId="8" xfId="0" applyFont="1" applyBorder="1" applyProtection="1">
      <protection hidden="1"/>
    </xf>
    <xf numFmtId="0" fontId="0" fillId="0" borderId="9" xfId="0" applyBorder="1" applyProtection="1">
      <protection hidden="1"/>
    </xf>
    <xf numFmtId="2" fontId="0" fillId="0" borderId="9" xfId="0" applyNumberFormat="1" applyBorder="1" applyProtection="1">
      <protection hidden="1"/>
    </xf>
    <xf numFmtId="0" fontId="0" fillId="0" borderId="8" xfId="0" applyBorder="1" applyProtection="1">
      <protection hidden="1"/>
    </xf>
    <xf numFmtId="0" fontId="3" fillId="0" borderId="8" xfId="0" applyFont="1" applyBorder="1" applyProtection="1">
      <protection hidden="1"/>
    </xf>
    <xf numFmtId="0" fontId="0" fillId="0" borderId="20" xfId="0" applyBorder="1" applyProtection="1">
      <protection hidden="1"/>
    </xf>
    <xf numFmtId="0" fontId="0" fillId="0" borderId="19" xfId="0" applyBorder="1" applyProtection="1">
      <protection hidden="1"/>
    </xf>
    <xf numFmtId="0" fontId="1" fillId="0" borderId="19" xfId="0" applyFont="1" applyBorder="1" applyProtection="1">
      <protection hidden="1"/>
    </xf>
    <xf numFmtId="0" fontId="0" fillId="0" borderId="11" xfId="0" applyBorder="1" applyProtection="1">
      <protection hidden="1"/>
    </xf>
    <xf numFmtId="0" fontId="0" fillId="0" borderId="12" xfId="0" applyBorder="1" applyProtection="1">
      <protection hidden="1"/>
    </xf>
    <xf numFmtId="0" fontId="0" fillId="0" borderId="21" xfId="0" applyBorder="1" applyProtection="1">
      <protection hidden="1"/>
    </xf>
    <xf numFmtId="0" fontId="0" fillId="0" borderId="22" xfId="0" applyBorder="1" applyProtection="1">
      <protection hidden="1"/>
    </xf>
    <xf numFmtId="0" fontId="7" fillId="0" borderId="0" xfId="0" applyFont="1" applyProtection="1">
      <protection hidden="1"/>
    </xf>
    <xf numFmtId="1" fontId="1" fillId="0" borderId="0" xfId="0" applyNumberFormat="1" applyFont="1" applyAlignment="1" applyProtection="1">
      <alignment horizontal="center" vertical="center"/>
      <protection hidden="1"/>
    </xf>
    <xf numFmtId="0" fontId="0" fillId="3" borderId="0" xfId="0" applyFill="1" applyProtection="1">
      <protection hidden="1"/>
    </xf>
    <xf numFmtId="0" fontId="0" fillId="3" borderId="0" xfId="0" applyFill="1" applyAlignment="1" applyProtection="1">
      <alignment horizontal="left"/>
      <protection hidden="1"/>
    </xf>
    <xf numFmtId="1" fontId="0" fillId="3" borderId="0" xfId="0" applyNumberFormat="1" applyFill="1" applyAlignment="1" applyProtection="1">
      <alignment horizontal="center" vertical="center"/>
      <protection hidden="1"/>
    </xf>
    <xf numFmtId="0" fontId="0" fillId="3" borderId="0" xfId="0" applyFill="1" applyAlignment="1" applyProtection="1">
      <alignment horizontal="center"/>
      <protection hidden="1"/>
    </xf>
    <xf numFmtId="1" fontId="0" fillId="3" borderId="0" xfId="0" applyNumberFormat="1" applyFill="1" applyAlignment="1" applyProtection="1">
      <alignment horizontal="left"/>
      <protection hidden="1"/>
    </xf>
    <xf numFmtId="0" fontId="0" fillId="0" borderId="13" xfId="0" applyBorder="1" applyProtection="1">
      <protection hidden="1"/>
    </xf>
    <xf numFmtId="2" fontId="0" fillId="0" borderId="0" xfId="0" applyNumberFormat="1" applyProtection="1">
      <protection hidden="1"/>
    </xf>
    <xf numFmtId="0" fontId="0" fillId="0" borderId="26" xfId="0" applyBorder="1" applyProtection="1">
      <protection hidden="1"/>
    </xf>
    <xf numFmtId="0" fontId="3" fillId="0" borderId="11" xfId="0" applyFont="1" applyBorder="1" applyProtection="1">
      <protection hidden="1"/>
    </xf>
    <xf numFmtId="1" fontId="0" fillId="0" borderId="25" xfId="0" applyNumberFormat="1" applyBorder="1" applyAlignment="1" applyProtection="1">
      <alignment horizontal="center"/>
      <protection hidden="1"/>
    </xf>
    <xf numFmtId="0" fontId="0" fillId="2" borderId="28" xfId="0" applyFill="1" applyBorder="1" applyProtection="1">
      <protection hidden="1"/>
    </xf>
    <xf numFmtId="0" fontId="0" fillId="2" borderId="26" xfId="0" applyFill="1" applyBorder="1" applyProtection="1">
      <protection hidden="1"/>
    </xf>
    <xf numFmtId="0" fontId="0" fillId="2" borderId="2" xfId="0" applyFill="1" applyBorder="1" applyProtection="1">
      <protection locked="0"/>
    </xf>
    <xf numFmtId="0" fontId="9" fillId="0" borderId="0" xfId="0" applyFont="1" applyProtection="1">
      <protection hidden="1"/>
    </xf>
    <xf numFmtId="0" fontId="0" fillId="0" borderId="29" xfId="0" applyBorder="1" applyProtection="1">
      <protection hidden="1"/>
    </xf>
    <xf numFmtId="0" fontId="0" fillId="4" borderId="15" xfId="0" applyFill="1" applyBorder="1" applyProtection="1">
      <protection hidden="1"/>
    </xf>
    <xf numFmtId="0" fontId="0" fillId="0" borderId="9" xfId="0" applyBorder="1" applyAlignment="1" applyProtection="1">
      <alignment horizontal="left" vertical="center"/>
      <protection hidden="1"/>
    </xf>
    <xf numFmtId="0" fontId="9" fillId="4" borderId="6" xfId="0" applyFont="1" applyFill="1" applyBorder="1" applyProtection="1">
      <protection hidden="1"/>
    </xf>
    <xf numFmtId="0" fontId="9" fillId="4" borderId="7" xfId="0" applyFont="1" applyFill="1" applyBorder="1" applyProtection="1">
      <protection hidden="1"/>
    </xf>
    <xf numFmtId="0" fontId="1" fillId="0" borderId="17" xfId="0" applyFont="1" applyBorder="1" applyAlignment="1" applyProtection="1">
      <alignment horizontal="left" vertical="top" wrapText="1"/>
      <protection hidden="1"/>
    </xf>
    <xf numFmtId="0" fontId="1" fillId="0" borderId="33" xfId="0" applyFont="1" applyBorder="1" applyProtection="1">
      <protection hidden="1"/>
    </xf>
    <xf numFmtId="0" fontId="9" fillId="0" borderId="24" xfId="0" applyFont="1" applyBorder="1" applyProtection="1">
      <protection hidden="1"/>
    </xf>
    <xf numFmtId="0" fontId="9" fillId="0" borderId="31" xfId="0" applyFont="1" applyBorder="1" applyProtection="1">
      <protection hidden="1"/>
    </xf>
    <xf numFmtId="0" fontId="0" fillId="0" borderId="19" xfId="0" applyBorder="1" applyAlignment="1" applyProtection="1">
      <alignment vertical="top"/>
      <protection hidden="1"/>
    </xf>
    <xf numFmtId="0" fontId="0" fillId="0" borderId="29" xfId="0" applyBorder="1" applyAlignment="1" applyProtection="1">
      <alignment vertical="top"/>
      <protection hidden="1"/>
    </xf>
    <xf numFmtId="0" fontId="4" fillId="0" borderId="15" xfId="0" applyFont="1" applyBorder="1" applyProtection="1">
      <protection hidden="1"/>
    </xf>
    <xf numFmtId="0" fontId="12" fillId="0" borderId="15" xfId="0" applyFont="1" applyBorder="1" applyProtection="1">
      <protection hidden="1"/>
    </xf>
    <xf numFmtId="0" fontId="12" fillId="0" borderId="16" xfId="0" applyFont="1" applyBorder="1" applyProtection="1">
      <protection hidden="1"/>
    </xf>
    <xf numFmtId="0" fontId="1" fillId="0" borderId="20" xfId="0" applyFont="1" applyBorder="1" applyAlignment="1" applyProtection="1">
      <alignment vertical="top"/>
      <protection hidden="1"/>
    </xf>
    <xf numFmtId="0" fontId="1" fillId="0" borderId="36" xfId="0" applyFont="1" applyBorder="1" applyAlignment="1" applyProtection="1">
      <alignment vertical="top" wrapText="1"/>
      <protection hidden="1"/>
    </xf>
    <xf numFmtId="0" fontId="9" fillId="0" borderId="15" xfId="0" applyFont="1" applyBorder="1" applyProtection="1">
      <protection hidden="1"/>
    </xf>
    <xf numFmtId="0" fontId="0" fillId="0" borderId="37" xfId="0" applyBorder="1" applyProtection="1">
      <protection hidden="1"/>
    </xf>
    <xf numFmtId="0" fontId="9" fillId="4" borderId="24" xfId="0" applyFont="1" applyFill="1" applyBorder="1" applyProtection="1">
      <protection hidden="1"/>
    </xf>
    <xf numFmtId="1" fontId="0" fillId="0" borderId="0" xfId="0" applyNumberFormat="1" applyAlignment="1" applyProtection="1">
      <alignment horizontal="left"/>
      <protection hidden="1"/>
    </xf>
    <xf numFmtId="0" fontId="0" fillId="0" borderId="0" xfId="0" applyAlignment="1" applyProtection="1">
      <alignment horizontal="left"/>
      <protection hidden="1"/>
    </xf>
    <xf numFmtId="1" fontId="0" fillId="0" borderId="0" xfId="0" applyNumberFormat="1" applyAlignment="1" applyProtection="1">
      <alignment horizontal="center" vertical="center"/>
      <protection hidden="1"/>
    </xf>
    <xf numFmtId="0" fontId="0" fillId="0" borderId="0" xfId="0" applyAlignment="1" applyProtection="1">
      <alignment horizontal="center"/>
      <protection hidden="1"/>
    </xf>
    <xf numFmtId="0" fontId="0" fillId="4" borderId="15" xfId="0" applyFill="1" applyBorder="1" applyAlignment="1" applyProtection="1">
      <alignment horizontal="left"/>
      <protection hidden="1"/>
    </xf>
    <xf numFmtId="1" fontId="0" fillId="4" borderId="15" xfId="0" applyNumberFormat="1" applyFill="1" applyBorder="1" applyAlignment="1" applyProtection="1">
      <alignment horizontal="center" vertical="center"/>
      <protection hidden="1"/>
    </xf>
    <xf numFmtId="0" fontId="0" fillId="4" borderId="16" xfId="0" applyFill="1" applyBorder="1" applyAlignment="1" applyProtection="1">
      <alignment horizontal="center"/>
      <protection hidden="1"/>
    </xf>
    <xf numFmtId="0" fontId="0" fillId="0" borderId="0" xfId="0" applyAlignment="1" applyProtection="1">
      <alignment horizontal="left" vertical="center"/>
      <protection hidden="1"/>
    </xf>
    <xf numFmtId="0" fontId="15" fillId="0" borderId="19" xfId="0" applyFont="1" applyBorder="1" applyProtection="1">
      <protection hidden="1"/>
    </xf>
    <xf numFmtId="0" fontId="14" fillId="0" borderId="18" xfId="0" applyFont="1" applyBorder="1" applyProtection="1">
      <protection hidden="1"/>
    </xf>
    <xf numFmtId="0" fontId="15" fillId="0" borderId="29" xfId="0" applyFont="1" applyBorder="1" applyAlignment="1" applyProtection="1">
      <alignment horizontal="center"/>
      <protection hidden="1"/>
    </xf>
    <xf numFmtId="0" fontId="0" fillId="0" borderId="0" xfId="0" applyAlignment="1" applyProtection="1">
      <alignment horizontal="center" vertical="top"/>
      <protection hidden="1"/>
    </xf>
    <xf numFmtId="0" fontId="14" fillId="0" borderId="20" xfId="0" applyFont="1" applyBorder="1" applyAlignment="1" applyProtection="1">
      <alignment horizontal="left"/>
      <protection hidden="1"/>
    </xf>
    <xf numFmtId="0" fontId="13" fillId="4" borderId="24" xfId="0" applyFont="1" applyFill="1" applyBorder="1" applyProtection="1">
      <protection hidden="1"/>
    </xf>
    <xf numFmtId="0" fontId="11" fillId="4" borderId="31" xfId="0" applyFont="1" applyFill="1" applyBorder="1" applyProtection="1">
      <protection hidden="1"/>
    </xf>
    <xf numFmtId="0" fontId="0" fillId="0" borderId="39" xfId="0" applyBorder="1" applyProtection="1">
      <protection hidden="1"/>
    </xf>
    <xf numFmtId="0" fontId="9" fillId="4" borderId="31" xfId="0" applyFont="1" applyFill="1" applyBorder="1" applyProtection="1">
      <protection hidden="1"/>
    </xf>
    <xf numFmtId="0" fontId="0" fillId="0" borderId="28" xfId="0" applyBorder="1" applyProtection="1">
      <protection hidden="1"/>
    </xf>
    <xf numFmtId="0" fontId="0" fillId="0" borderId="12" xfId="0" applyBorder="1" applyAlignment="1" applyProtection="1">
      <alignment horizontal="left" vertical="center"/>
      <protection hidden="1"/>
    </xf>
    <xf numFmtId="0" fontId="0" fillId="0" borderId="13" xfId="0" applyBorder="1" applyAlignment="1" applyProtection="1">
      <alignment horizontal="left" vertical="center"/>
      <protection hidden="1"/>
    </xf>
    <xf numFmtId="0" fontId="0" fillId="0" borderId="15" xfId="0" applyBorder="1" applyProtection="1">
      <protection hidden="1"/>
    </xf>
    <xf numFmtId="0" fontId="0" fillId="4" borderId="24" xfId="0" applyFill="1" applyBorder="1" applyProtection="1">
      <protection hidden="1"/>
    </xf>
    <xf numFmtId="0" fontId="0" fillId="0" borderId="19" xfId="0" applyBorder="1" applyAlignment="1" applyProtection="1">
      <alignment horizontal="center"/>
      <protection hidden="1"/>
    </xf>
    <xf numFmtId="0" fontId="0" fillId="2" borderId="27" xfId="0" applyFill="1" applyBorder="1" applyProtection="1">
      <protection locked="0" hidden="1"/>
    </xf>
    <xf numFmtId="0" fontId="0" fillId="2" borderId="38" xfId="0" applyFill="1" applyBorder="1" applyProtection="1">
      <protection locked="0" hidden="1"/>
    </xf>
    <xf numFmtId="0" fontId="0" fillId="2" borderId="10" xfId="0" applyFill="1" applyBorder="1" applyProtection="1">
      <protection locked="0" hidden="1"/>
    </xf>
    <xf numFmtId="0" fontId="0" fillId="2" borderId="1" xfId="0" applyFill="1" applyBorder="1" applyProtection="1">
      <protection locked="0" hidden="1"/>
    </xf>
    <xf numFmtId="0" fontId="0" fillId="2" borderId="25" xfId="0" applyFill="1" applyBorder="1" applyProtection="1">
      <protection locked="0" hidden="1"/>
    </xf>
    <xf numFmtId="0" fontId="0" fillId="5" borderId="30" xfId="0" applyFill="1" applyBorder="1" applyProtection="1">
      <protection locked="0" hidden="1"/>
    </xf>
    <xf numFmtId="0" fontId="18" fillId="0" borderId="0" xfId="0" applyFont="1"/>
    <xf numFmtId="1" fontId="0" fillId="0" borderId="0" xfId="0" applyNumberFormat="1" applyAlignment="1">
      <alignment horizontal="center"/>
    </xf>
    <xf numFmtId="0" fontId="0" fillId="0" borderId="0" xfId="0" applyAlignment="1">
      <alignment horizontal="center"/>
    </xf>
    <xf numFmtId="0" fontId="19" fillId="0" borderId="0" xfId="0" applyFont="1" applyAlignment="1">
      <alignment vertical="center" wrapText="1"/>
    </xf>
    <xf numFmtId="1" fontId="19" fillId="0" borderId="0" xfId="0" applyNumberFormat="1" applyFont="1" applyAlignment="1">
      <alignment horizontal="center" wrapText="1"/>
    </xf>
    <xf numFmtId="0" fontId="20" fillId="0" borderId="0" xfId="0" applyFont="1" applyAlignment="1">
      <alignment vertical="center" wrapText="1"/>
    </xf>
    <xf numFmtId="164" fontId="22" fillId="0" borderId="35" xfId="0" applyNumberFormat="1" applyFont="1" applyBorder="1" applyAlignment="1" applyProtection="1">
      <alignment vertical="top" wrapText="1"/>
      <protection hidden="1"/>
    </xf>
    <xf numFmtId="164" fontId="23" fillId="0" borderId="9" xfId="0" applyNumberFormat="1" applyFont="1" applyBorder="1" applyAlignment="1" applyProtection="1">
      <alignment horizontal="center" vertical="center"/>
      <protection hidden="1"/>
    </xf>
    <xf numFmtId="164" fontId="23" fillId="0" borderId="13" xfId="0" applyNumberFormat="1" applyFont="1" applyBorder="1" applyAlignment="1" applyProtection="1">
      <alignment horizontal="center" vertical="center"/>
      <protection hidden="1"/>
    </xf>
    <xf numFmtId="164" fontId="22" fillId="0" borderId="35" xfId="0" applyNumberFormat="1" applyFont="1" applyBorder="1" applyAlignment="1" applyProtection="1">
      <alignment wrapText="1"/>
      <protection hidden="1"/>
    </xf>
    <xf numFmtId="0" fontId="0" fillId="4" borderId="31" xfId="0" applyFill="1" applyBorder="1" applyProtection="1">
      <protection hidden="1"/>
    </xf>
    <xf numFmtId="0" fontId="0" fillId="2" borderId="40" xfId="0" applyFill="1" applyBorder="1" applyProtection="1">
      <protection hidden="1"/>
    </xf>
    <xf numFmtId="0" fontId="0" fillId="2" borderId="41" xfId="0" applyFill="1" applyBorder="1" applyProtection="1">
      <protection hidden="1"/>
    </xf>
    <xf numFmtId="2" fontId="1" fillId="4" borderId="9" xfId="0" applyNumberFormat="1" applyFont="1" applyFill="1" applyBorder="1" applyAlignment="1" applyProtection="1">
      <alignment vertical="top"/>
      <protection hidden="1"/>
    </xf>
    <xf numFmtId="164" fontId="2" fillId="4" borderId="9" xfId="0" applyNumberFormat="1" applyFont="1" applyFill="1" applyBorder="1" applyAlignment="1" applyProtection="1">
      <alignment horizontal="center" vertical="center"/>
      <protection hidden="1"/>
    </xf>
    <xf numFmtId="0" fontId="0" fillId="5" borderId="42" xfId="0" applyFill="1" applyBorder="1" applyProtection="1">
      <protection locked="0" hidden="1"/>
    </xf>
    <xf numFmtId="164" fontId="2" fillId="4" borderId="13" xfId="0" applyNumberFormat="1" applyFont="1" applyFill="1" applyBorder="1" applyAlignment="1" applyProtection="1">
      <alignment horizontal="center" vertical="center"/>
      <protection hidden="1"/>
    </xf>
    <xf numFmtId="0" fontId="8" fillId="4" borderId="44" xfId="0" applyFont="1" applyFill="1" applyBorder="1" applyProtection="1">
      <protection hidden="1"/>
    </xf>
    <xf numFmtId="0" fontId="11" fillId="4" borderId="44" xfId="0" applyFont="1" applyFill="1" applyBorder="1" applyProtection="1">
      <protection hidden="1"/>
    </xf>
    <xf numFmtId="0" fontId="0" fillId="4" borderId="44" xfId="0" applyFill="1" applyBorder="1" applyProtection="1">
      <protection hidden="1"/>
    </xf>
    <xf numFmtId="0" fontId="0" fillId="4" borderId="45" xfId="0" applyFill="1" applyBorder="1" applyProtection="1">
      <protection hidden="1"/>
    </xf>
    <xf numFmtId="1" fontId="0" fillId="4" borderId="0" xfId="0" applyNumberFormat="1" applyFill="1" applyAlignment="1" applyProtection="1">
      <alignment horizontal="center" vertical="center"/>
      <protection hidden="1"/>
    </xf>
    <xf numFmtId="0" fontId="0" fillId="7" borderId="0" xfId="0" applyFill="1" applyAlignment="1" applyProtection="1">
      <alignment horizontal="left"/>
      <protection hidden="1"/>
    </xf>
    <xf numFmtId="0" fontId="0" fillId="8" borderId="0" xfId="0" applyFill="1" applyAlignment="1" applyProtection="1">
      <alignment horizontal="left"/>
      <protection hidden="1"/>
    </xf>
    <xf numFmtId="1" fontId="0" fillId="9" borderId="0" xfId="0" applyNumberFormat="1" applyFill="1" applyAlignment="1" applyProtection="1">
      <alignment horizontal="center" vertical="center"/>
      <protection hidden="1"/>
    </xf>
    <xf numFmtId="0" fontId="27" fillId="4" borderId="43" xfId="0" applyFont="1" applyFill="1" applyBorder="1" applyProtection="1">
      <protection hidden="1"/>
    </xf>
    <xf numFmtId="0" fontId="27" fillId="4" borderId="14" xfId="0" applyFont="1" applyFill="1" applyBorder="1" applyProtection="1">
      <protection hidden="1"/>
    </xf>
    <xf numFmtId="0" fontId="26" fillId="0" borderId="14" xfId="0" applyFont="1" applyBorder="1" applyProtection="1">
      <protection hidden="1"/>
    </xf>
    <xf numFmtId="0" fontId="27" fillId="4" borderId="5" xfId="0" applyFont="1" applyFill="1" applyBorder="1" applyProtection="1">
      <protection hidden="1"/>
    </xf>
    <xf numFmtId="0" fontId="27" fillId="4" borderId="23" xfId="0" applyFont="1" applyFill="1" applyBorder="1" applyProtection="1">
      <protection hidden="1"/>
    </xf>
    <xf numFmtId="0" fontId="24" fillId="0" borderId="27" xfId="0" applyFont="1" applyBorder="1" applyProtection="1">
      <protection hidden="1"/>
    </xf>
    <xf numFmtId="0" fontId="17" fillId="0" borderId="0" xfId="0" applyFont="1" applyProtection="1">
      <protection hidden="1"/>
    </xf>
    <xf numFmtId="164" fontId="25" fillId="0" borderId="9" xfId="0" applyNumberFormat="1" applyFont="1" applyBorder="1" applyAlignment="1" applyProtection="1">
      <alignment horizontal="center" vertical="center"/>
      <protection hidden="1"/>
    </xf>
    <xf numFmtId="164" fontId="25" fillId="0" borderId="13" xfId="0" applyNumberFormat="1" applyFont="1" applyBorder="1" applyAlignment="1" applyProtection="1">
      <alignment horizontal="center" vertical="center"/>
      <protection hidden="1"/>
    </xf>
    <xf numFmtId="0" fontId="11" fillId="4" borderId="15" xfId="0" applyFont="1" applyFill="1" applyBorder="1" applyProtection="1">
      <protection hidden="1"/>
    </xf>
    <xf numFmtId="0" fontId="12" fillId="4" borderId="46" xfId="0" applyFont="1" applyFill="1" applyBorder="1" applyProtection="1">
      <protection hidden="1"/>
    </xf>
    <xf numFmtId="1" fontId="15" fillId="0" borderId="0" xfId="0" applyNumberFormat="1" applyFont="1" applyAlignment="1">
      <alignment horizontal="center"/>
    </xf>
    <xf numFmtId="165" fontId="18" fillId="0" borderId="0" xfId="0" applyNumberFormat="1" applyFont="1" applyAlignment="1">
      <alignment horizontal="center"/>
    </xf>
    <xf numFmtId="165" fontId="28" fillId="0" borderId="0" xfId="0" applyNumberFormat="1" applyFont="1" applyAlignment="1">
      <alignment horizontal="center"/>
    </xf>
    <xf numFmtId="1" fontId="1" fillId="0" borderId="48" xfId="0" applyNumberFormat="1" applyFont="1" applyBorder="1" applyAlignment="1" applyProtection="1">
      <alignment horizontal="center"/>
      <protection hidden="1"/>
    </xf>
    <xf numFmtId="0" fontId="24" fillId="0" borderId="38" xfId="0" applyFont="1" applyBorder="1" applyAlignment="1" applyProtection="1">
      <alignment vertical="center"/>
      <protection hidden="1"/>
    </xf>
    <xf numFmtId="0" fontId="29" fillId="0" borderId="8" xfId="0" applyFont="1" applyBorder="1" applyAlignment="1" applyProtection="1">
      <alignment vertical="center"/>
      <protection hidden="1"/>
    </xf>
    <xf numFmtId="0" fontId="29" fillId="0" borderId="49" xfId="0" applyFont="1" applyBorder="1" applyAlignment="1" applyProtection="1">
      <alignment horizontal="center" vertical="center"/>
      <protection hidden="1"/>
    </xf>
    <xf numFmtId="0" fontId="1" fillId="3" borderId="0" xfId="0" applyFont="1" applyFill="1" applyProtection="1">
      <protection hidden="1"/>
    </xf>
    <xf numFmtId="1" fontId="1" fillId="3" borderId="0" xfId="0" applyNumberFormat="1" applyFont="1" applyFill="1" applyAlignment="1" applyProtection="1">
      <alignment horizontal="center" vertical="center"/>
      <protection hidden="1"/>
    </xf>
    <xf numFmtId="1" fontId="1" fillId="3" borderId="0" xfId="0" applyNumberFormat="1" applyFont="1" applyFill="1" applyAlignment="1" applyProtection="1">
      <alignment horizontal="center"/>
      <protection hidden="1"/>
    </xf>
    <xf numFmtId="0" fontId="31" fillId="0" borderId="0" xfId="0" applyFont="1" applyProtection="1">
      <protection hidden="1"/>
    </xf>
    <xf numFmtId="14" fontId="0" fillId="2" borderId="1" xfId="0" applyNumberFormat="1" applyFill="1" applyBorder="1" applyAlignment="1" applyProtection="1">
      <alignment horizontal="center" vertical="center"/>
      <protection locked="0" hidden="1"/>
    </xf>
    <xf numFmtId="14" fontId="0" fillId="2" borderId="1" xfId="0" applyNumberFormat="1" applyFill="1" applyBorder="1" applyAlignment="1" applyProtection="1">
      <alignment horizontal="center"/>
      <protection locked="0" hidden="1"/>
    </xf>
    <xf numFmtId="0" fontId="2" fillId="0" borderId="0" xfId="0" applyFont="1" applyProtection="1">
      <protection hidden="1"/>
    </xf>
    <xf numFmtId="0" fontId="3" fillId="0" borderId="0" xfId="0" applyFont="1" applyProtection="1">
      <protection hidden="1"/>
    </xf>
    <xf numFmtId="0" fontId="6" fillId="0" borderId="0" xfId="0" applyFont="1" applyProtection="1">
      <protection hidden="1"/>
    </xf>
    <xf numFmtId="1" fontId="1" fillId="0" borderId="0" xfId="0" applyNumberFormat="1" applyFont="1" applyAlignment="1" applyProtection="1">
      <alignment horizontal="center"/>
      <protection hidden="1"/>
    </xf>
    <xf numFmtId="0" fontId="21" fillId="0" borderId="0" xfId="0" applyFont="1" applyProtection="1">
      <protection hidden="1"/>
    </xf>
    <xf numFmtId="0" fontId="32" fillId="0" borderId="0" xfId="0" applyFont="1" applyProtection="1">
      <protection hidden="1"/>
    </xf>
    <xf numFmtId="0" fontId="10" fillId="0" borderId="0" xfId="0" applyFont="1" applyProtection="1">
      <protection hidden="1"/>
    </xf>
    <xf numFmtId="0" fontId="15" fillId="0" borderId="20" xfId="0" applyFont="1" applyBorder="1" applyAlignment="1" applyProtection="1">
      <alignment horizontal="left"/>
      <protection hidden="1"/>
    </xf>
    <xf numFmtId="0" fontId="15" fillId="0" borderId="18" xfId="0" applyFont="1" applyBorder="1" applyProtection="1">
      <protection hidden="1"/>
    </xf>
    <xf numFmtId="0" fontId="15" fillId="0" borderId="18" xfId="0" applyFont="1" applyBorder="1" applyAlignment="1" applyProtection="1">
      <alignment vertical="center"/>
      <protection hidden="1"/>
    </xf>
    <xf numFmtId="0" fontId="15" fillId="0" borderId="20" xfId="0" applyFont="1" applyBorder="1" applyAlignment="1" applyProtection="1">
      <alignment horizontal="left" vertical="center"/>
      <protection hidden="1"/>
    </xf>
    <xf numFmtId="0" fontId="0" fillId="0" borderId="11" xfId="0" applyBorder="1" applyAlignment="1" applyProtection="1">
      <alignment horizontal="left"/>
      <protection hidden="1"/>
    </xf>
    <xf numFmtId="0" fontId="15" fillId="0" borderId="50" xfId="0" applyFont="1" applyBorder="1" applyProtection="1">
      <protection hidden="1"/>
    </xf>
    <xf numFmtId="0" fontId="15" fillId="0" borderId="12" xfId="0" applyFont="1" applyBorder="1" applyProtection="1">
      <protection hidden="1"/>
    </xf>
    <xf numFmtId="14" fontId="0" fillId="2" borderId="25" xfId="0" applyNumberFormat="1" applyFill="1" applyBorder="1" applyAlignment="1" applyProtection="1">
      <alignment horizontal="center"/>
      <protection locked="0" hidden="1"/>
    </xf>
    <xf numFmtId="0" fontId="0" fillId="8" borderId="0" xfId="0" applyFill="1"/>
    <xf numFmtId="0" fontId="0" fillId="5" borderId="17" xfId="0" applyFill="1" applyBorder="1" applyProtection="1">
      <protection locked="0" hidden="1"/>
    </xf>
    <xf numFmtId="0" fontId="0" fillId="0" borderId="8" xfId="0" applyBorder="1" applyAlignment="1" applyProtection="1">
      <alignment horizontal="left" vertical="center" wrapText="1"/>
      <protection hidden="1"/>
    </xf>
    <xf numFmtId="0" fontId="0" fillId="0" borderId="0" xfId="0" applyAlignment="1" applyProtection="1">
      <alignment wrapText="1"/>
      <protection hidden="1"/>
    </xf>
    <xf numFmtId="0" fontId="0" fillId="0" borderId="9" xfId="0" applyBorder="1" applyAlignment="1" applyProtection="1">
      <alignment wrapText="1"/>
      <protection hidden="1"/>
    </xf>
    <xf numFmtId="0" fontId="0" fillId="0" borderId="33" xfId="0" applyBorder="1" applyAlignment="1" applyProtection="1">
      <alignment horizontal="left" vertical="center" wrapText="1"/>
      <protection hidden="1"/>
    </xf>
    <xf numFmtId="0" fontId="0" fillId="0" borderId="32" xfId="0" applyBorder="1" applyAlignment="1" applyProtection="1">
      <alignment wrapText="1"/>
      <protection hidden="1"/>
    </xf>
    <xf numFmtId="0" fontId="0" fillId="0" borderId="34" xfId="0" applyBorder="1" applyAlignment="1" applyProtection="1">
      <alignment wrapText="1"/>
      <protection hidden="1"/>
    </xf>
    <xf numFmtId="0" fontId="15" fillId="0" borderId="11" xfId="0" applyFont="1" applyBorder="1" applyAlignment="1">
      <alignment vertical="center" wrapText="1"/>
    </xf>
    <xf numFmtId="0" fontId="15" fillId="0" borderId="12" xfId="0" applyFont="1" applyBorder="1" applyAlignment="1">
      <alignment wrapText="1"/>
    </xf>
    <xf numFmtId="0" fontId="15" fillId="0" borderId="13" xfId="0" applyFont="1" applyBorder="1" applyAlignment="1">
      <alignment wrapText="1"/>
    </xf>
    <xf numFmtId="0" fontId="16" fillId="6" borderId="0" xfId="0" applyFont="1" applyFill="1" applyProtection="1">
      <protection locked="0"/>
    </xf>
    <xf numFmtId="0" fontId="0" fillId="0" borderId="0" xfId="0" applyProtection="1">
      <protection locked="0"/>
    </xf>
    <xf numFmtId="0" fontId="0" fillId="0" borderId="47" xfId="0" applyBorder="1" applyProtection="1">
      <protection locked="0"/>
    </xf>
  </cellXfs>
  <cellStyles count="1">
    <cellStyle name="Normal" xfId="0" builtinId="0"/>
  </cellStyles>
  <dxfs count="13">
    <dxf>
      <fill>
        <patternFill>
          <bgColor rgb="FFFF0000"/>
        </patternFill>
      </fill>
    </dxf>
    <dxf>
      <fill>
        <patternFill>
          <bgColor rgb="FFFF0000"/>
        </patternFill>
      </fill>
    </dxf>
    <dxf>
      <fill>
        <patternFill>
          <bgColor rgb="FFFF0000"/>
        </patternFill>
      </fill>
    </dxf>
    <dxf>
      <fill>
        <patternFill>
          <bgColor rgb="FFFF0000"/>
        </patternFill>
      </fill>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1"/>
        <color rgb="FFFF0000"/>
        <name val="Aptos Narrow"/>
        <family val="2"/>
        <scheme val="minor"/>
      </font>
    </dxf>
    <dxf>
      <font>
        <b val="0"/>
        <i/>
        <strike val="0"/>
        <condense val="0"/>
        <extend val="0"/>
        <outline val="0"/>
        <shadow val="0"/>
        <u val="none"/>
        <vertAlign val="baseline"/>
        <sz val="11"/>
        <color theme="1"/>
        <name val="Aptos"/>
        <family val="2"/>
        <scheme val="none"/>
      </font>
      <alignment horizontal="general" vertical="center" textRotation="0" wrapText="1" indent="0" justifyLastLine="0" shrinkToFit="0" readingOrder="0"/>
    </dxf>
    <dxf>
      <font>
        <b val="0"/>
        <i/>
        <strike val="0"/>
        <condense val="0"/>
        <extend val="0"/>
        <outline val="0"/>
        <shadow val="0"/>
        <u val="none"/>
        <vertAlign val="baseline"/>
        <sz val="11"/>
        <color theme="1"/>
        <name val="Aptos"/>
        <family val="2"/>
        <scheme val="none"/>
      </font>
      <numFmt numFmtId="1" formatCode="0"/>
      <alignment horizontal="center" vertical="bottom" textRotation="0" wrapText="1" indent="0" justifyLastLine="0" shrinkToFit="0" readingOrder="0"/>
    </dxf>
    <dxf>
      <font>
        <b/>
        <i/>
        <strike val="0"/>
        <condense val="0"/>
        <extend val="0"/>
        <outline val="0"/>
        <shadow val="0"/>
        <u val="none"/>
        <vertAlign val="baseline"/>
        <sz val="11"/>
        <color rgb="FFFF0000"/>
        <name val="Aptos"/>
        <family val="2"/>
        <scheme val="none"/>
      </font>
      <alignment horizontal="general" vertical="center" textRotation="0" wrapText="1" indent="0" justifyLastLine="0" shrinkToFit="0" readingOrder="0"/>
    </dxf>
  </dxfs>
  <tableStyles count="0" defaultTableStyle="TableStyleMedium2" defaultPivotStyle="PivotStyleLight16"/>
  <colors>
    <mruColors>
      <color rgb="FF005DA2"/>
      <color rgb="FFF0FAFE"/>
      <color rgb="FFE3F6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197485</xdr:colOff>
      <xdr:row>3</xdr:row>
      <xdr:rowOff>39956</xdr:rowOff>
    </xdr:to>
    <xdr:pic>
      <xdr:nvPicPr>
        <xdr:cNvPr id="2" name="Picture 1" descr="A colorful logo with a black background&#10;&#10;AI-generated content may be incorrect.">
          <a:extLst>
            <a:ext uri="{FF2B5EF4-FFF2-40B4-BE49-F238E27FC236}">
              <a16:creationId xmlns:a16="http://schemas.microsoft.com/office/drawing/2014/main" id="{28351C9F-D3F7-4954-91A5-DA72C31C441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4195" t="14364" r="14479" b="14300"/>
        <a:stretch>
          <a:fillRect/>
        </a:stretch>
      </xdr:blipFill>
      <xdr:spPr bwMode="auto">
        <a:xfrm>
          <a:off x="0" y="0"/>
          <a:ext cx="871562" cy="836148"/>
        </a:xfrm>
        <a:prstGeom prst="rect">
          <a:avLst/>
        </a:prstGeom>
        <a:noFill/>
        <a:ln>
          <a:noFill/>
        </a:ln>
        <a:extLst>
          <a:ext uri="{53640926-AAD7-44D8-BBD7-CCE9431645EC}">
            <a14:shadowObscured xmlns:a14="http://schemas.microsoft.com/office/drawing/2010/main"/>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733C496-3FE6-4746-B227-E04BDD2CECE3}" name="Table1" displayName="Table1" ref="J2:K8" totalsRowShown="0" headerRowDxfId="12">
  <autoFilter ref="J2:K8" xr:uid="{6733C496-3FE6-4746-B227-E04BDD2CECE3}"/>
  <tableColumns count="2">
    <tableColumn id="1" xr3:uid="{862DBFFE-7CC4-4A82-BEEE-CBB4439BC5D1}" name="ScaleBreaks" dataDxfId="11"/>
    <tableColumn id="2" xr3:uid="{5DD41FB1-EFC1-4FAF-A259-46BAC322E271}" name="Descriptors" dataDxfId="10"/>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424BDF0-B927-4056-B107-5A8871B0AED4}" name="Table2" displayName="Table2" ref="M2:P18" totalsRowShown="0" headerRowDxfId="9" dataDxfId="8">
  <autoFilter ref="M2:P18" xr:uid="{0424BDF0-B927-4056-B107-5A8871B0AED4}"/>
  <tableColumns count="4">
    <tableColumn id="1" xr3:uid="{8B17EE16-39E2-4B37-AAFD-A74A36B0D004}" name="AgeMin" dataDxfId="7"/>
    <tableColumn id="2" xr3:uid="{FFA26E42-D32B-4078-A8F6-DF91569CAD41}" name="AgeMax" dataDxfId="6"/>
    <tableColumn id="3" xr3:uid="{9FA10239-2D15-4E39-9513-55728DA8EB5E}" name="M" dataDxfId="5"/>
    <tableColumn id="4" xr3:uid="{F643A336-407A-4ED1-9141-20875442F1D8}" name="SD" dataDxfId="4"/>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7E396-971F-464B-BD67-79981CD965CD}">
  <sheetPr codeName="Sheet1">
    <pageSetUpPr fitToPage="1"/>
  </sheetPr>
  <dimension ref="A1:M90"/>
  <sheetViews>
    <sheetView showGridLines="0" tabSelected="1" zoomScale="125" zoomScaleNormal="125" zoomScaleSheetLayoutView="100" workbookViewId="0">
      <selection activeCell="C7" sqref="C7"/>
    </sheetView>
  </sheetViews>
  <sheetFormatPr baseColWidth="10" defaultColWidth="8.83203125" defaultRowHeight="15" x14ac:dyDescent="0.2"/>
  <cols>
    <col min="2" max="2" width="5.6640625" customWidth="1"/>
    <col min="3" max="3" width="12.1640625" customWidth="1"/>
    <col min="4" max="4" width="12.83203125" customWidth="1"/>
    <col min="5" max="5" width="11.1640625" customWidth="1"/>
    <col min="6" max="6" width="5" customWidth="1"/>
    <col min="7" max="7" width="6.83203125" customWidth="1"/>
    <col min="8" max="8" width="8.83203125" customWidth="1"/>
    <col min="9" max="9" width="5.33203125" customWidth="1"/>
    <col min="10" max="10" width="6.1640625" customWidth="1"/>
    <col min="11" max="11" width="13.33203125" customWidth="1"/>
    <col min="12" max="12" width="11.33203125" customWidth="1"/>
  </cols>
  <sheetData>
    <row r="1" spans="1:13" ht="24" x14ac:dyDescent="0.3">
      <c r="A1" s="2"/>
      <c r="B1" s="2"/>
      <c r="C1" s="129" t="s">
        <v>37</v>
      </c>
      <c r="D1" s="2"/>
      <c r="E1" s="2"/>
      <c r="F1" s="2"/>
      <c r="G1" s="2"/>
      <c r="H1" s="2"/>
      <c r="I1" s="2"/>
      <c r="J1" s="2"/>
      <c r="K1" s="2"/>
      <c r="L1" s="2"/>
      <c r="M1" s="2"/>
    </row>
    <row r="2" spans="1:13" ht="24" x14ac:dyDescent="0.3">
      <c r="A2" s="2"/>
      <c r="B2" s="2"/>
      <c r="C2" s="129" t="s">
        <v>38</v>
      </c>
      <c r="D2" s="3"/>
      <c r="E2" s="3"/>
      <c r="F2" s="3"/>
      <c r="G2" s="3"/>
      <c r="H2" s="3"/>
      <c r="I2" s="3"/>
      <c r="J2" s="3"/>
      <c r="K2" s="2"/>
      <c r="L2" s="2"/>
      <c r="M2" s="2"/>
    </row>
    <row r="3" spans="1:13" x14ac:dyDescent="0.2">
      <c r="A3" s="2"/>
      <c r="B3" s="2"/>
      <c r="C3" s="2"/>
      <c r="D3" s="2"/>
      <c r="E3" s="2"/>
      <c r="F3" s="2"/>
      <c r="G3" s="2"/>
      <c r="H3" s="2"/>
      <c r="I3" s="2"/>
      <c r="J3" s="2"/>
      <c r="K3" s="2"/>
      <c r="L3" s="2"/>
      <c r="M3" s="2"/>
    </row>
    <row r="4" spans="1:13" ht="19.5" customHeight="1" x14ac:dyDescent="0.2">
      <c r="A4" s="2"/>
      <c r="B4" s="2"/>
      <c r="C4" s="2"/>
      <c r="D4" s="2"/>
      <c r="E4" s="2"/>
      <c r="F4" s="2"/>
      <c r="G4" s="2"/>
      <c r="H4" s="2"/>
      <c r="I4" s="2"/>
      <c r="J4" s="2"/>
      <c r="K4" s="2"/>
      <c r="L4" s="2"/>
      <c r="M4" s="2"/>
    </row>
    <row r="5" spans="1:13" x14ac:dyDescent="0.2">
      <c r="A5" s="4" t="s">
        <v>0</v>
      </c>
      <c r="B5" s="1"/>
      <c r="C5" s="5"/>
      <c r="D5" s="5"/>
      <c r="E5" s="5"/>
      <c r="F5" s="6"/>
      <c r="G5" s="2"/>
      <c r="H5" s="4" t="s">
        <v>70</v>
      </c>
      <c r="I5" s="2"/>
      <c r="J5" s="2"/>
      <c r="K5" s="130"/>
      <c r="L5" s="2"/>
      <c r="M5" s="2"/>
    </row>
    <row r="6" spans="1:13" x14ac:dyDescent="0.2">
      <c r="A6" s="2"/>
      <c r="B6" s="2"/>
      <c r="C6" s="2"/>
      <c r="D6" s="2"/>
      <c r="E6" s="2"/>
      <c r="F6" s="2"/>
      <c r="G6" s="2"/>
      <c r="H6" s="2"/>
      <c r="I6" s="2"/>
      <c r="J6" s="2"/>
      <c r="K6" s="2"/>
      <c r="L6" s="2"/>
      <c r="M6" s="2"/>
    </row>
    <row r="7" spans="1:13" x14ac:dyDescent="0.2">
      <c r="A7" s="4" t="s">
        <v>1</v>
      </c>
      <c r="B7" s="2"/>
      <c r="C7" s="131"/>
      <c r="D7" s="2"/>
      <c r="E7" s="2"/>
      <c r="F7" s="2"/>
      <c r="G7" s="2"/>
      <c r="H7" s="4" t="s">
        <v>43</v>
      </c>
      <c r="I7" s="2"/>
      <c r="J7" s="2"/>
      <c r="K7" s="30">
        <f>DATEDIF(C7,K5,"Y")</f>
        <v>0</v>
      </c>
      <c r="L7" s="2"/>
      <c r="M7" s="2"/>
    </row>
    <row r="8" spans="1:13" x14ac:dyDescent="0.2">
      <c r="A8" s="2"/>
      <c r="B8" s="2"/>
      <c r="C8" s="2"/>
      <c r="D8" s="2"/>
      <c r="E8" s="2"/>
      <c r="F8" s="2"/>
      <c r="G8" s="2"/>
      <c r="H8" s="2"/>
      <c r="I8" s="2"/>
      <c r="J8" s="2"/>
      <c r="K8" s="2"/>
      <c r="L8" s="2"/>
      <c r="M8" s="2"/>
    </row>
    <row r="9" spans="1:13" x14ac:dyDescent="0.2">
      <c r="A9" s="4" t="s">
        <v>2</v>
      </c>
      <c r="B9" s="2"/>
      <c r="C9" s="2"/>
      <c r="D9" s="33"/>
      <c r="E9" s="5"/>
      <c r="F9" s="5"/>
      <c r="G9" s="5"/>
      <c r="H9" s="5"/>
      <c r="I9" s="5"/>
      <c r="J9" s="5"/>
      <c r="K9" s="6"/>
      <c r="L9" s="2"/>
      <c r="M9" s="2"/>
    </row>
    <row r="10" spans="1:13" ht="19" customHeight="1" thickBot="1" x14ac:dyDescent="0.25">
      <c r="A10" s="2"/>
      <c r="B10" s="2"/>
      <c r="C10" s="2"/>
      <c r="D10" s="2"/>
      <c r="E10" s="2"/>
      <c r="F10" s="2"/>
      <c r="G10" s="2"/>
      <c r="H10" s="2"/>
      <c r="I10" s="2"/>
      <c r="J10" s="2"/>
      <c r="K10" s="2"/>
      <c r="L10" s="2"/>
      <c r="M10" s="2"/>
    </row>
    <row r="11" spans="1:13" ht="16.5" customHeight="1" x14ac:dyDescent="0.25">
      <c r="A11" s="111" t="s">
        <v>3</v>
      </c>
      <c r="B11" s="38"/>
      <c r="C11" s="38"/>
      <c r="D11" s="38"/>
      <c r="E11" s="39"/>
      <c r="F11" s="34"/>
      <c r="G11" s="112" t="s">
        <v>31</v>
      </c>
      <c r="H11" s="53"/>
      <c r="I11" s="53"/>
      <c r="J11" s="53"/>
      <c r="K11" s="53"/>
      <c r="L11" s="70"/>
      <c r="M11" s="2"/>
    </row>
    <row r="12" spans="1:13" ht="16.5" customHeight="1" x14ac:dyDescent="0.2">
      <c r="A12" s="7" t="s">
        <v>44</v>
      </c>
      <c r="B12" s="2"/>
      <c r="C12" s="2"/>
      <c r="D12" s="2"/>
      <c r="E12" s="8"/>
      <c r="F12" s="2"/>
      <c r="G12" s="7" t="s">
        <v>44</v>
      </c>
      <c r="H12" s="2"/>
      <c r="I12" s="2"/>
      <c r="J12" s="2"/>
      <c r="K12" s="2"/>
      <c r="L12" s="8"/>
      <c r="M12" s="2"/>
    </row>
    <row r="13" spans="1:13" ht="16.5" customHeight="1" x14ac:dyDescent="0.2">
      <c r="A13" s="78"/>
      <c r="B13" s="31"/>
      <c r="C13" s="31"/>
      <c r="D13" s="32"/>
      <c r="E13" s="8"/>
      <c r="F13" s="2"/>
      <c r="G13" s="78"/>
      <c r="H13" s="31"/>
      <c r="I13" s="94"/>
      <c r="J13" s="94"/>
      <c r="K13" s="95"/>
      <c r="L13" s="8"/>
      <c r="M13" s="2"/>
    </row>
    <row r="14" spans="1:13" ht="16.5" customHeight="1" x14ac:dyDescent="0.2">
      <c r="A14" s="7" t="s">
        <v>46</v>
      </c>
      <c r="B14" s="2"/>
      <c r="C14" s="113" t="e" cm="1">
        <f t="array" ref="C14">_xlfn.XLOOKUP(A13, Types, Challenge, “Not found”)</f>
        <v>#NAME?</v>
      </c>
      <c r="D14" s="28"/>
      <c r="E14" s="9"/>
      <c r="F14" s="27"/>
      <c r="G14" s="7" t="s">
        <v>46</v>
      </c>
      <c r="H14" s="2"/>
      <c r="I14" s="113" t="e" cm="1">
        <f t="array" ref="I14">_xlfn.XLOOKUP(G13, Types, Challenge, “Not found”)</f>
        <v>#NAME?</v>
      </c>
      <c r="J14" s="71"/>
      <c r="K14" s="28"/>
      <c r="L14" s="8"/>
      <c r="M14" s="2"/>
    </row>
    <row r="15" spans="1:13" ht="16.5" customHeight="1" x14ac:dyDescent="0.2">
      <c r="A15" s="10"/>
      <c r="B15" s="2"/>
      <c r="C15" s="2"/>
      <c r="D15" s="2"/>
      <c r="E15" s="8"/>
      <c r="F15" s="2"/>
      <c r="G15" s="10"/>
      <c r="H15" s="2"/>
      <c r="I15" s="2"/>
      <c r="J15" s="2"/>
      <c r="K15" s="2"/>
      <c r="L15" s="8"/>
      <c r="M15" s="2"/>
    </row>
    <row r="16" spans="1:13" ht="16.5" customHeight="1" x14ac:dyDescent="0.2">
      <c r="A16" s="7" t="s">
        <v>45</v>
      </c>
      <c r="B16" s="2"/>
      <c r="C16" s="2"/>
      <c r="D16" s="2"/>
      <c r="E16" s="8"/>
      <c r="F16" s="2"/>
      <c r="G16" s="7" t="s">
        <v>45</v>
      </c>
      <c r="H16" s="2"/>
      <c r="I16" s="2"/>
      <c r="J16" s="2"/>
      <c r="K16" s="2"/>
      <c r="L16" s="8"/>
      <c r="M16" s="2"/>
    </row>
    <row r="17" spans="1:13" ht="16.5" customHeight="1" x14ac:dyDescent="0.2">
      <c r="A17" s="11" t="s">
        <v>4</v>
      </c>
      <c r="B17" s="132"/>
      <c r="C17" s="2"/>
      <c r="D17" s="133" t="s">
        <v>42</v>
      </c>
      <c r="E17" s="8"/>
      <c r="F17" s="2"/>
      <c r="G17" s="11" t="s">
        <v>4</v>
      </c>
      <c r="H17" s="132"/>
      <c r="I17" s="2"/>
      <c r="J17" s="2"/>
      <c r="K17" s="133" t="s">
        <v>42</v>
      </c>
      <c r="L17" s="8"/>
      <c r="M17" s="2"/>
    </row>
    <row r="18" spans="1:13" ht="16.5" customHeight="1" x14ac:dyDescent="0.2">
      <c r="A18" s="79"/>
      <c r="B18" s="5"/>
      <c r="C18" s="6"/>
      <c r="D18" s="80"/>
      <c r="E18" s="8"/>
      <c r="F18" s="2"/>
      <c r="G18" s="78"/>
      <c r="H18" s="31"/>
      <c r="I18" s="31"/>
      <c r="J18" s="32"/>
      <c r="K18" s="81"/>
      <c r="L18" s="8"/>
      <c r="M18" s="2"/>
    </row>
    <row r="19" spans="1:13" ht="16.5" customHeight="1" thickBot="1" x14ac:dyDescent="0.25">
      <c r="A19" s="29"/>
      <c r="B19" s="16"/>
      <c r="C19" s="16"/>
      <c r="D19" s="16"/>
      <c r="E19" s="26"/>
      <c r="F19" s="2"/>
      <c r="G19" s="15"/>
      <c r="H19" s="16"/>
      <c r="I19" s="16"/>
      <c r="J19" s="16"/>
      <c r="K19" s="16"/>
      <c r="L19" s="26"/>
      <c r="M19" s="2"/>
    </row>
    <row r="20" spans="1:13" ht="28" customHeight="1" thickBot="1" x14ac:dyDescent="0.25">
      <c r="A20" s="2"/>
      <c r="B20" s="2"/>
      <c r="C20" s="2"/>
      <c r="D20" s="2"/>
      <c r="E20" s="2"/>
      <c r="F20" s="2"/>
      <c r="G20" s="2"/>
      <c r="H20" s="2"/>
      <c r="I20" s="2"/>
      <c r="J20" s="2"/>
      <c r="K20" s="2"/>
      <c r="L20" s="2"/>
      <c r="M20" s="2"/>
    </row>
    <row r="21" spans="1:13" ht="16.5" customHeight="1" x14ac:dyDescent="0.25">
      <c r="A21" s="109" t="s">
        <v>33</v>
      </c>
      <c r="B21" s="75"/>
      <c r="C21" s="75"/>
      <c r="D21" s="75"/>
      <c r="E21" s="75"/>
      <c r="F21" s="75"/>
      <c r="G21" s="75"/>
      <c r="H21" s="75"/>
      <c r="I21" s="75"/>
      <c r="J21" s="75"/>
      <c r="K21" s="75"/>
      <c r="L21" s="93"/>
      <c r="M21" s="2"/>
    </row>
    <row r="22" spans="1:13" ht="18" customHeight="1" x14ac:dyDescent="0.2">
      <c r="A22" s="41" t="s">
        <v>56</v>
      </c>
      <c r="B22" s="134"/>
      <c r="C22" s="134"/>
      <c r="D22" s="2"/>
      <c r="E22" s="2"/>
      <c r="F22" s="135"/>
      <c r="G22" s="4" t="s">
        <v>52</v>
      </c>
      <c r="H22" s="2"/>
      <c r="I22" s="2"/>
      <c r="J22" s="2"/>
      <c r="K22" s="2"/>
      <c r="L22" s="37"/>
      <c r="M22" s="2"/>
    </row>
    <row r="23" spans="1:13" ht="16" x14ac:dyDescent="0.2">
      <c r="A23" s="122" t="e">
        <f>((E63-D63)/(C63-D63))*100</f>
        <v>#VALUE!</v>
      </c>
      <c r="B23" s="136" t="e">
        <f>IF(A23&lt;10,"Invalid results: Skill ratings too low", IF(A23&gt;88,"Invalid results: Skill ratings too high",""))</f>
        <v>#VALUE!</v>
      </c>
      <c r="C23" s="34"/>
      <c r="D23" s="2"/>
      <c r="E23" s="2"/>
      <c r="F23" s="2"/>
      <c r="G23" s="137" t="s">
        <v>39</v>
      </c>
      <c r="H23" s="138"/>
      <c r="I23" s="77"/>
      <c r="J23" s="31"/>
      <c r="K23" s="32"/>
      <c r="L23" s="37"/>
      <c r="M23" s="2"/>
    </row>
    <row r="24" spans="1:13" ht="18.5" customHeight="1" x14ac:dyDescent="0.2">
      <c r="A24" s="7" t="s">
        <v>51</v>
      </c>
      <c r="B24" s="34"/>
      <c r="C24" s="2"/>
      <c r="D24" s="34"/>
      <c r="E24" s="2"/>
      <c r="F24" s="2"/>
      <c r="G24" s="2"/>
      <c r="H24" s="2"/>
      <c r="I24" s="2"/>
      <c r="J24" s="2"/>
      <c r="K24" s="2"/>
      <c r="L24" s="37"/>
      <c r="M24" s="2"/>
    </row>
    <row r="25" spans="1:13" x14ac:dyDescent="0.2">
      <c r="A25" s="123" t="e">
        <f>INDEX(Table1[Descriptors],MATCH(A23, Table1[ScaleBreaks],1))</f>
        <v>#VALUE!</v>
      </c>
      <c r="B25" s="71"/>
      <c r="C25" s="71"/>
      <c r="D25" s="71"/>
      <c r="E25" s="28"/>
      <c r="F25" s="2"/>
      <c r="G25" s="137" t="s">
        <v>40</v>
      </c>
      <c r="H25" s="138"/>
      <c r="I25" s="77"/>
      <c r="J25" s="31"/>
      <c r="K25" s="32"/>
      <c r="L25" s="37"/>
      <c r="M25" s="2"/>
    </row>
    <row r="26" spans="1:13" ht="18.5" customHeight="1" x14ac:dyDescent="0.2">
      <c r="A26" s="124" t="s">
        <v>129</v>
      </c>
      <c r="B26" s="2"/>
      <c r="C26" s="2"/>
      <c r="D26" s="2"/>
      <c r="E26" s="2"/>
      <c r="F26" s="2"/>
      <c r="G26" s="138"/>
      <c r="H26" s="138"/>
      <c r="I26" s="2"/>
      <c r="J26" s="2"/>
      <c r="K26" s="2"/>
      <c r="L26" s="37"/>
      <c r="M26" s="2"/>
    </row>
    <row r="27" spans="1:13" ht="16" thickBot="1" x14ac:dyDescent="0.25">
      <c r="A27" s="125" t="e" cm="1">
        <f t="array" ref="A27">_xlfn.LET(_xlpm.age,K7,_xlpm.scaled,A23,_xlpm.mean,_xlfn.XLOOKUP(1,(_xlpm.age&gt;=Table2[AgeMin])*(_xlpm.age&lt;=Table2[AgeMax]),Table2[M]),_xlpm.sdev,_xlfn.XLOOKUP(1,(_xlpm.age&gt;=Table2[AgeMin])*(_xlpm.age&lt;=Table2[AgeMax]),Table2[SD]),_xlpm.z,(_xlpm.scaled-_xlpm.mean)/_xlpm.sdev,IF(OR(_xlpm.scaled&lt;4,_xlpm.scaled&gt;95),"INVALID",IFERROR(IF(_xlpm.z&gt;3,"&gt; 3.0",IF(_xlpm.z&lt;-3,"&lt; -3.0",TEXT(_xlpm.z,"0.0"))),"")))</f>
        <v>#VALUE!</v>
      </c>
      <c r="B27" s="16"/>
      <c r="C27" s="16"/>
      <c r="D27" s="16"/>
      <c r="E27" s="16"/>
      <c r="F27" s="16"/>
      <c r="G27" s="16"/>
      <c r="H27" s="16"/>
      <c r="I27" s="72"/>
      <c r="J27" s="72"/>
      <c r="K27" s="72"/>
      <c r="L27" s="73"/>
      <c r="M27" s="2"/>
    </row>
    <row r="28" spans="1:13" ht="23" customHeight="1" x14ac:dyDescent="0.2">
      <c r="A28" s="2" t="s">
        <v>50</v>
      </c>
      <c r="B28" s="2"/>
      <c r="C28" s="2"/>
      <c r="D28" s="2"/>
      <c r="E28" s="2"/>
      <c r="F28" s="2"/>
      <c r="G28" s="2"/>
      <c r="H28" s="2"/>
      <c r="I28" s="61"/>
      <c r="J28" s="61"/>
      <c r="K28" s="61"/>
      <c r="L28" s="61"/>
      <c r="M28" s="2"/>
    </row>
    <row r="29" spans="1:13" ht="1.5" customHeight="1" x14ac:dyDescent="0.2">
      <c r="A29" s="2"/>
      <c r="B29" s="2"/>
      <c r="C29" s="2"/>
      <c r="D29" s="2"/>
      <c r="E29" s="2"/>
      <c r="F29" s="2"/>
      <c r="G29" s="2"/>
      <c r="H29" s="2"/>
      <c r="I29" s="61"/>
      <c r="J29" s="61"/>
      <c r="K29" s="61"/>
      <c r="L29" s="61"/>
      <c r="M29" s="2"/>
    </row>
    <row r="30" spans="1:13" ht="4.5" customHeight="1" thickBot="1" x14ac:dyDescent="0.25">
      <c r="A30" s="2"/>
      <c r="B30" s="2"/>
      <c r="C30" s="2"/>
      <c r="D30" s="2"/>
      <c r="E30" s="2"/>
      <c r="F30" s="2"/>
      <c r="G30" s="2"/>
      <c r="H30" s="2"/>
      <c r="I30" s="61"/>
      <c r="J30" s="61"/>
      <c r="K30" s="61"/>
      <c r="L30" s="61"/>
      <c r="M30" s="2"/>
    </row>
    <row r="31" spans="1:13" ht="20" thickBot="1" x14ac:dyDescent="0.3">
      <c r="A31" s="108" t="s">
        <v>47</v>
      </c>
      <c r="B31" s="100"/>
      <c r="C31" s="100"/>
      <c r="D31" s="101"/>
      <c r="E31" s="101"/>
      <c r="F31" s="117"/>
      <c r="G31" s="101"/>
      <c r="H31" s="101"/>
      <c r="I31" s="101"/>
      <c r="J31" s="102"/>
      <c r="K31" s="102"/>
      <c r="L31" s="103"/>
      <c r="M31" s="2"/>
    </row>
    <row r="32" spans="1:13" ht="16" x14ac:dyDescent="0.2">
      <c r="A32" s="110" t="s">
        <v>48</v>
      </c>
      <c r="B32" s="46"/>
      <c r="C32" s="46"/>
      <c r="D32" s="47"/>
      <c r="E32" s="48"/>
      <c r="F32" s="118"/>
      <c r="G32" s="110" t="s">
        <v>49</v>
      </c>
      <c r="H32" s="74"/>
      <c r="I32" s="47"/>
      <c r="J32" s="51"/>
      <c r="K32" s="42"/>
      <c r="L32" s="43"/>
      <c r="M32" s="2"/>
    </row>
    <row r="33" spans="1:13" ht="32" x14ac:dyDescent="0.2">
      <c r="A33" s="49" t="s">
        <v>29</v>
      </c>
      <c r="B33" s="44"/>
      <c r="C33" s="45"/>
      <c r="D33" s="40" t="s">
        <v>30</v>
      </c>
      <c r="E33" s="89" t="s">
        <v>28</v>
      </c>
      <c r="F33" s="96"/>
      <c r="G33" s="49" t="s">
        <v>29</v>
      </c>
      <c r="H33" s="13"/>
      <c r="I33" s="44"/>
      <c r="J33" s="45"/>
      <c r="K33" s="50" t="s">
        <v>30</v>
      </c>
      <c r="L33" s="92" t="s">
        <v>28</v>
      </c>
      <c r="M33" s="114"/>
    </row>
    <row r="34" spans="1:13" ht="14.5" customHeight="1" x14ac:dyDescent="0.2">
      <c r="A34" s="12" t="s">
        <v>6</v>
      </c>
      <c r="B34" s="13"/>
      <c r="C34" s="35"/>
      <c r="D34" s="82"/>
      <c r="E34" s="115" t="str">
        <f t="shared" ref="E34:E60" si="0">_xlfn.XLOOKUP(D34,Rating,Score,"Not found")</f>
        <v>Not found</v>
      </c>
      <c r="F34" s="97"/>
      <c r="G34" s="12" t="s">
        <v>6</v>
      </c>
      <c r="H34" s="13"/>
      <c r="I34" s="13"/>
      <c r="J34" s="35"/>
      <c r="K34" s="148"/>
      <c r="L34" s="90" t="str">
        <f t="shared" ref="L34:L60" si="1">_xlfn.XLOOKUP(K34,Rating,Score,"Not found")</f>
        <v>Not found</v>
      </c>
      <c r="M34" s="2"/>
    </row>
    <row r="35" spans="1:13" x14ac:dyDescent="0.2">
      <c r="A35" s="12" t="s">
        <v>7</v>
      </c>
      <c r="B35" s="13"/>
      <c r="C35" s="35"/>
      <c r="D35" s="82"/>
      <c r="E35" s="115" t="str">
        <f t="shared" si="0"/>
        <v>Not found</v>
      </c>
      <c r="F35" s="97"/>
      <c r="G35" s="12" t="s">
        <v>7</v>
      </c>
      <c r="H35" s="13"/>
      <c r="I35" s="13"/>
      <c r="J35" s="35"/>
      <c r="K35" s="82"/>
      <c r="L35" s="90" t="str">
        <f t="shared" si="1"/>
        <v>Not found</v>
      </c>
      <c r="M35" s="2"/>
    </row>
    <row r="36" spans="1:13" x14ac:dyDescent="0.2">
      <c r="A36" s="12" t="s">
        <v>8</v>
      </c>
      <c r="B36" s="13"/>
      <c r="C36" s="35"/>
      <c r="D36" s="82"/>
      <c r="E36" s="115" t="str">
        <f t="shared" si="0"/>
        <v>Not found</v>
      </c>
      <c r="F36" s="97"/>
      <c r="G36" s="12" t="s">
        <v>8</v>
      </c>
      <c r="H36" s="13"/>
      <c r="I36" s="13"/>
      <c r="J36" s="35"/>
      <c r="K36" s="82"/>
      <c r="L36" s="90" t="str">
        <f t="shared" si="1"/>
        <v>Not found</v>
      </c>
      <c r="M36" s="2"/>
    </row>
    <row r="37" spans="1:13" x14ac:dyDescent="0.2">
      <c r="A37" s="12" t="s">
        <v>9</v>
      </c>
      <c r="B37" s="13"/>
      <c r="C37" s="35"/>
      <c r="D37" s="82"/>
      <c r="E37" s="115" t="str">
        <f t="shared" si="0"/>
        <v>Not found</v>
      </c>
      <c r="F37" s="97"/>
      <c r="G37" s="12" t="s">
        <v>9</v>
      </c>
      <c r="H37" s="13"/>
      <c r="I37" s="14"/>
      <c r="J37" s="35"/>
      <c r="K37" s="82"/>
      <c r="L37" s="90" t="str">
        <f t="shared" si="1"/>
        <v>Not found</v>
      </c>
      <c r="M37" s="2"/>
    </row>
    <row r="38" spans="1:13" x14ac:dyDescent="0.2">
      <c r="A38" s="12" t="s">
        <v>10</v>
      </c>
      <c r="B38" s="13"/>
      <c r="C38" s="35"/>
      <c r="D38" s="82"/>
      <c r="E38" s="115" t="str">
        <f t="shared" si="0"/>
        <v>Not found</v>
      </c>
      <c r="F38" s="97"/>
      <c r="G38" s="12" t="s">
        <v>10</v>
      </c>
      <c r="H38" s="13"/>
      <c r="I38" s="13"/>
      <c r="J38" s="35"/>
      <c r="K38" s="82"/>
      <c r="L38" s="90" t="str">
        <f t="shared" si="1"/>
        <v>Not found</v>
      </c>
      <c r="M38" s="2"/>
    </row>
    <row r="39" spans="1:13" x14ac:dyDescent="0.2">
      <c r="A39" s="12" t="s">
        <v>11</v>
      </c>
      <c r="B39" s="13"/>
      <c r="C39" s="35"/>
      <c r="D39" s="82"/>
      <c r="E39" s="115" t="str">
        <f t="shared" si="0"/>
        <v>Not found</v>
      </c>
      <c r="F39" s="97"/>
      <c r="G39" s="12" t="s">
        <v>11</v>
      </c>
      <c r="H39" s="13"/>
      <c r="I39" s="13"/>
      <c r="J39" s="35"/>
      <c r="K39" s="82"/>
      <c r="L39" s="90" t="str">
        <f t="shared" si="1"/>
        <v>Not found</v>
      </c>
      <c r="M39" s="2"/>
    </row>
    <row r="40" spans="1:13" x14ac:dyDescent="0.2">
      <c r="A40" s="12" t="s">
        <v>125</v>
      </c>
      <c r="B40" s="13"/>
      <c r="C40" s="35"/>
      <c r="D40" s="82"/>
      <c r="E40" s="115" t="str">
        <f t="shared" si="0"/>
        <v>Not found</v>
      </c>
      <c r="F40" s="97"/>
      <c r="G40" s="12" t="s">
        <v>125</v>
      </c>
      <c r="H40" s="13"/>
      <c r="I40" s="13"/>
      <c r="J40" s="35"/>
      <c r="K40" s="82"/>
      <c r="L40" s="90" t="str">
        <f t="shared" si="1"/>
        <v>Not found</v>
      </c>
      <c r="M40" s="2"/>
    </row>
    <row r="41" spans="1:13" x14ac:dyDescent="0.2">
      <c r="A41" s="12" t="s">
        <v>12</v>
      </c>
      <c r="B41" s="13"/>
      <c r="C41" s="35"/>
      <c r="D41" s="82"/>
      <c r="E41" s="115" t="str">
        <f t="shared" si="0"/>
        <v>Not found</v>
      </c>
      <c r="F41" s="97"/>
      <c r="G41" s="12" t="s">
        <v>12</v>
      </c>
      <c r="H41" s="13"/>
      <c r="I41" s="13"/>
      <c r="J41" s="35"/>
      <c r="K41" s="82"/>
      <c r="L41" s="90" t="str">
        <f t="shared" si="1"/>
        <v>Not found</v>
      </c>
      <c r="M41" s="2"/>
    </row>
    <row r="42" spans="1:13" x14ac:dyDescent="0.2">
      <c r="A42" s="12" t="s">
        <v>13</v>
      </c>
      <c r="B42" s="13"/>
      <c r="C42" s="35"/>
      <c r="D42" s="82"/>
      <c r="E42" s="115" t="str">
        <f t="shared" si="0"/>
        <v>Not found</v>
      </c>
      <c r="F42" s="97"/>
      <c r="G42" s="12" t="s">
        <v>13</v>
      </c>
      <c r="H42" s="13"/>
      <c r="I42" s="13"/>
      <c r="J42" s="35"/>
      <c r="K42" s="82"/>
      <c r="L42" s="90" t="str">
        <f t="shared" si="1"/>
        <v>Not found</v>
      </c>
      <c r="M42" s="2"/>
    </row>
    <row r="43" spans="1:13" x14ac:dyDescent="0.2">
      <c r="A43" s="12" t="s">
        <v>14</v>
      </c>
      <c r="B43" s="13"/>
      <c r="C43" s="35"/>
      <c r="D43" s="82"/>
      <c r="E43" s="115" t="str">
        <f t="shared" si="0"/>
        <v>Not found</v>
      </c>
      <c r="F43" s="97"/>
      <c r="G43" s="12" t="s">
        <v>14</v>
      </c>
      <c r="H43" s="13"/>
      <c r="I43" s="13"/>
      <c r="J43" s="35"/>
      <c r="K43" s="82"/>
      <c r="L43" s="90" t="str">
        <f t="shared" si="1"/>
        <v>Not found</v>
      </c>
      <c r="M43" s="2"/>
    </row>
    <row r="44" spans="1:13" x14ac:dyDescent="0.2">
      <c r="A44" s="12" t="s">
        <v>15</v>
      </c>
      <c r="B44" s="13"/>
      <c r="C44" s="35"/>
      <c r="D44" s="82"/>
      <c r="E44" s="115" t="str">
        <f t="shared" si="0"/>
        <v>Not found</v>
      </c>
      <c r="F44" s="97"/>
      <c r="G44" s="12" t="s">
        <v>15</v>
      </c>
      <c r="H44" s="13"/>
      <c r="I44" s="13"/>
      <c r="J44" s="35"/>
      <c r="K44" s="82"/>
      <c r="L44" s="90" t="str">
        <f t="shared" si="1"/>
        <v>Not found</v>
      </c>
      <c r="M44" s="2"/>
    </row>
    <row r="45" spans="1:13" x14ac:dyDescent="0.2">
      <c r="A45" s="12" t="s">
        <v>116</v>
      </c>
      <c r="B45" s="13"/>
      <c r="C45" s="35"/>
      <c r="D45" s="82"/>
      <c r="E45" s="115" t="str">
        <f t="shared" si="0"/>
        <v>Not found</v>
      </c>
      <c r="F45" s="97"/>
      <c r="G45" s="12" t="s">
        <v>116</v>
      </c>
      <c r="H45" s="13"/>
      <c r="I45" s="13"/>
      <c r="J45" s="35"/>
      <c r="K45" s="82"/>
      <c r="L45" s="90" t="str">
        <f t="shared" si="1"/>
        <v>Not found</v>
      </c>
      <c r="M45" s="2"/>
    </row>
    <row r="46" spans="1:13" x14ac:dyDescent="0.2">
      <c r="A46" s="12" t="s">
        <v>117</v>
      </c>
      <c r="B46" s="13"/>
      <c r="C46" s="35"/>
      <c r="D46" s="82"/>
      <c r="E46" s="115" t="str">
        <f t="shared" si="0"/>
        <v>Not found</v>
      </c>
      <c r="F46" s="97"/>
      <c r="G46" s="12" t="s">
        <v>117</v>
      </c>
      <c r="H46" s="13"/>
      <c r="I46" s="13"/>
      <c r="J46" s="35"/>
      <c r="K46" s="82"/>
      <c r="L46" s="90" t="str">
        <f t="shared" si="1"/>
        <v>Not found</v>
      </c>
      <c r="M46" s="2"/>
    </row>
    <row r="47" spans="1:13" x14ac:dyDescent="0.2">
      <c r="A47" s="12" t="s">
        <v>16</v>
      </c>
      <c r="B47" s="13"/>
      <c r="C47" s="35"/>
      <c r="D47" s="82"/>
      <c r="E47" s="115" t="str">
        <f t="shared" si="0"/>
        <v>Not found</v>
      </c>
      <c r="F47" s="97"/>
      <c r="G47" s="12" t="s">
        <v>16</v>
      </c>
      <c r="H47" s="13"/>
      <c r="I47" s="13"/>
      <c r="J47" s="35"/>
      <c r="K47" s="82"/>
      <c r="L47" s="90" t="str">
        <f t="shared" si="1"/>
        <v>Not found</v>
      </c>
      <c r="M47" s="2"/>
    </row>
    <row r="48" spans="1:13" x14ac:dyDescent="0.2">
      <c r="A48" s="12" t="s">
        <v>17</v>
      </c>
      <c r="B48" s="13"/>
      <c r="C48" s="35"/>
      <c r="D48" s="82"/>
      <c r="E48" s="115" t="str">
        <f t="shared" si="0"/>
        <v>Not found</v>
      </c>
      <c r="F48" s="97"/>
      <c r="G48" s="12" t="s">
        <v>17</v>
      </c>
      <c r="H48" s="13"/>
      <c r="I48" s="13"/>
      <c r="J48" s="35"/>
      <c r="K48" s="82"/>
      <c r="L48" s="90" t="str">
        <f t="shared" si="1"/>
        <v>Not found</v>
      </c>
      <c r="M48" s="2"/>
    </row>
    <row r="49" spans="1:13" x14ac:dyDescent="0.2">
      <c r="A49" s="12" t="s">
        <v>18</v>
      </c>
      <c r="B49" s="13"/>
      <c r="C49" s="35"/>
      <c r="D49" s="82"/>
      <c r="E49" s="115" t="str">
        <f t="shared" si="0"/>
        <v>Not found</v>
      </c>
      <c r="F49" s="97"/>
      <c r="G49" s="12" t="s">
        <v>18</v>
      </c>
      <c r="H49" s="13"/>
      <c r="I49" s="13"/>
      <c r="J49" s="35"/>
      <c r="K49" s="82"/>
      <c r="L49" s="90" t="str">
        <f t="shared" si="1"/>
        <v>Not found</v>
      </c>
      <c r="M49" s="2"/>
    </row>
    <row r="50" spans="1:13" x14ac:dyDescent="0.2">
      <c r="A50" s="12" t="s">
        <v>19</v>
      </c>
      <c r="B50" s="13"/>
      <c r="C50" s="35"/>
      <c r="D50" s="82"/>
      <c r="E50" s="115" t="str">
        <f t="shared" si="0"/>
        <v>Not found</v>
      </c>
      <c r="F50" s="97"/>
      <c r="G50" s="12" t="s">
        <v>19</v>
      </c>
      <c r="H50" s="13"/>
      <c r="I50" s="13"/>
      <c r="J50" s="35"/>
      <c r="K50" s="82"/>
      <c r="L50" s="90" t="str">
        <f t="shared" si="1"/>
        <v>Not found</v>
      </c>
      <c r="M50" s="2"/>
    </row>
    <row r="51" spans="1:13" ht="14.5" customHeight="1" x14ac:dyDescent="0.2">
      <c r="A51" s="12" t="s">
        <v>20</v>
      </c>
      <c r="B51" s="13"/>
      <c r="C51" s="35"/>
      <c r="D51" s="82"/>
      <c r="E51" s="115" t="str">
        <f t="shared" si="0"/>
        <v>Not found</v>
      </c>
      <c r="F51" s="97"/>
      <c r="G51" s="12" t="s">
        <v>20</v>
      </c>
      <c r="H51" s="13"/>
      <c r="I51" s="13"/>
      <c r="J51" s="35"/>
      <c r="K51" s="82"/>
      <c r="L51" s="90" t="str">
        <f t="shared" si="1"/>
        <v>Not found</v>
      </c>
      <c r="M51" s="2"/>
    </row>
    <row r="52" spans="1:13" x14ac:dyDescent="0.2">
      <c r="A52" s="12" t="s">
        <v>21</v>
      </c>
      <c r="B52" s="13"/>
      <c r="C52" s="35"/>
      <c r="D52" s="82"/>
      <c r="E52" s="115" t="str">
        <f t="shared" si="0"/>
        <v>Not found</v>
      </c>
      <c r="F52" s="97"/>
      <c r="G52" s="12" t="s">
        <v>21</v>
      </c>
      <c r="H52" s="13"/>
      <c r="I52" s="13"/>
      <c r="J52" s="35"/>
      <c r="K52" s="82"/>
      <c r="L52" s="90" t="str">
        <f t="shared" si="1"/>
        <v>Not found</v>
      </c>
      <c r="M52" s="2"/>
    </row>
    <row r="53" spans="1:13" x14ac:dyDescent="0.2">
      <c r="A53" s="12" t="s">
        <v>22</v>
      </c>
      <c r="B53" s="13"/>
      <c r="C53" s="35"/>
      <c r="D53" s="82"/>
      <c r="E53" s="115" t="str">
        <f t="shared" si="0"/>
        <v>Not found</v>
      </c>
      <c r="F53" s="97"/>
      <c r="G53" s="12" t="s">
        <v>22</v>
      </c>
      <c r="H53" s="13"/>
      <c r="I53" s="13"/>
      <c r="J53" s="35"/>
      <c r="K53" s="82"/>
      <c r="L53" s="90" t="str">
        <f t="shared" si="1"/>
        <v>Not found</v>
      </c>
      <c r="M53" s="2"/>
    </row>
    <row r="54" spans="1:13" x14ac:dyDescent="0.2">
      <c r="A54" s="12" t="s">
        <v>23</v>
      </c>
      <c r="B54" s="13"/>
      <c r="C54" s="35"/>
      <c r="D54" s="82"/>
      <c r="E54" s="115" t="str">
        <f t="shared" si="0"/>
        <v>Not found</v>
      </c>
      <c r="F54" s="97"/>
      <c r="G54" s="12" t="s">
        <v>23</v>
      </c>
      <c r="H54" s="13"/>
      <c r="I54" s="13"/>
      <c r="J54" s="35"/>
      <c r="K54" s="82"/>
      <c r="L54" s="90" t="str">
        <f t="shared" si="1"/>
        <v>Not found</v>
      </c>
      <c r="M54" s="2"/>
    </row>
    <row r="55" spans="1:13" x14ac:dyDescent="0.2">
      <c r="A55" s="12" t="s">
        <v>24</v>
      </c>
      <c r="B55" s="13"/>
      <c r="C55" s="35"/>
      <c r="D55" s="82"/>
      <c r="E55" s="115" t="str">
        <f t="shared" si="0"/>
        <v>Not found</v>
      </c>
      <c r="F55" s="97"/>
      <c r="G55" s="12" t="s">
        <v>24</v>
      </c>
      <c r="H55" s="13"/>
      <c r="I55" s="13"/>
      <c r="J55" s="35"/>
      <c r="K55" s="82"/>
      <c r="L55" s="90" t="str">
        <f t="shared" si="1"/>
        <v>Not found</v>
      </c>
      <c r="M55" s="2"/>
    </row>
    <row r="56" spans="1:13" x14ac:dyDescent="0.2">
      <c r="A56" s="12" t="s">
        <v>5</v>
      </c>
      <c r="B56" s="13"/>
      <c r="C56" s="35"/>
      <c r="D56" s="82"/>
      <c r="E56" s="115" t="str">
        <f t="shared" si="0"/>
        <v>Not found</v>
      </c>
      <c r="F56" s="97"/>
      <c r="G56" s="12" t="s">
        <v>5</v>
      </c>
      <c r="H56" s="13"/>
      <c r="I56" s="13"/>
      <c r="J56" s="35"/>
      <c r="K56" s="82"/>
      <c r="L56" s="90" t="str">
        <f t="shared" si="1"/>
        <v>Not found</v>
      </c>
      <c r="M56" s="2"/>
    </row>
    <row r="57" spans="1:13" x14ac:dyDescent="0.2">
      <c r="A57" s="12" t="s">
        <v>25</v>
      </c>
      <c r="B57" s="13"/>
      <c r="C57" s="35"/>
      <c r="D57" s="82"/>
      <c r="E57" s="115" t="str">
        <f t="shared" si="0"/>
        <v>Not found</v>
      </c>
      <c r="F57" s="97"/>
      <c r="G57" s="12" t="s">
        <v>25</v>
      </c>
      <c r="H57" s="13"/>
      <c r="I57" s="13"/>
      <c r="J57" s="35"/>
      <c r="K57" s="82"/>
      <c r="L57" s="90" t="str">
        <f t="shared" si="1"/>
        <v>Not found</v>
      </c>
      <c r="M57" s="2"/>
    </row>
    <row r="58" spans="1:13" x14ac:dyDescent="0.2">
      <c r="A58" s="12" t="s">
        <v>26</v>
      </c>
      <c r="B58" s="13"/>
      <c r="C58" s="35"/>
      <c r="D58" s="82"/>
      <c r="E58" s="115" t="str">
        <f t="shared" si="0"/>
        <v>Not found</v>
      </c>
      <c r="F58" s="97"/>
      <c r="G58" s="12" t="s">
        <v>26</v>
      </c>
      <c r="H58" s="13"/>
      <c r="I58" s="13"/>
      <c r="J58" s="35"/>
      <c r="K58" s="82"/>
      <c r="L58" s="90" t="str">
        <f t="shared" si="1"/>
        <v>Not found</v>
      </c>
      <c r="M58" s="2"/>
    </row>
    <row r="59" spans="1:13" ht="14.5" customHeight="1" x14ac:dyDescent="0.2">
      <c r="A59" s="12" t="s">
        <v>34</v>
      </c>
      <c r="B59" s="13"/>
      <c r="C59" s="35"/>
      <c r="D59" s="82"/>
      <c r="E59" s="115" t="str">
        <f t="shared" si="0"/>
        <v>Not found</v>
      </c>
      <c r="F59" s="97"/>
      <c r="G59" s="12" t="s">
        <v>34</v>
      </c>
      <c r="H59" s="13"/>
      <c r="I59" s="13"/>
      <c r="J59" s="35"/>
      <c r="K59" s="82"/>
      <c r="L59" s="90" t="str">
        <f t="shared" si="1"/>
        <v>Not found</v>
      </c>
      <c r="M59" s="2"/>
    </row>
    <row r="60" spans="1:13" ht="16" thickBot="1" x14ac:dyDescent="0.25">
      <c r="A60" s="17" t="s">
        <v>27</v>
      </c>
      <c r="B60" s="18"/>
      <c r="C60" s="52"/>
      <c r="D60" s="98"/>
      <c r="E60" s="116" t="str">
        <f t="shared" si="0"/>
        <v>Not found</v>
      </c>
      <c r="F60" s="99"/>
      <c r="G60" s="17" t="s">
        <v>27</v>
      </c>
      <c r="H60" s="18"/>
      <c r="I60" s="18"/>
      <c r="J60" s="52"/>
      <c r="K60" s="98"/>
      <c r="L60" s="91" t="str">
        <f t="shared" si="1"/>
        <v>Not found</v>
      </c>
      <c r="M60" s="2"/>
    </row>
    <row r="61" spans="1:13" ht="16.5" hidden="1" customHeight="1" x14ac:dyDescent="0.2">
      <c r="A61" s="19" t="s">
        <v>3</v>
      </c>
      <c r="B61" s="2"/>
      <c r="C61" s="2"/>
      <c r="D61" s="126" t="s">
        <v>32</v>
      </c>
      <c r="E61" s="127" t="e" cm="1">
        <f t="array" ref="E61">SUM(VALUE(E34:E60))</f>
        <v>#VALUE!</v>
      </c>
      <c r="F61" s="20"/>
      <c r="G61" s="2"/>
      <c r="H61" s="19" t="s">
        <v>31</v>
      </c>
      <c r="I61" s="2"/>
      <c r="J61" s="2"/>
      <c r="K61" s="126" t="s">
        <v>32</v>
      </c>
      <c r="L61" s="128" t="e" cm="1">
        <f t="array" ref="L61">SUM(VALUE(L34:L60))</f>
        <v>#VALUE!</v>
      </c>
      <c r="M61" s="2"/>
    </row>
    <row r="62" spans="1:13" ht="16.5" hidden="1" customHeight="1" x14ac:dyDescent="0.2">
      <c r="A62" s="21" t="s">
        <v>41</v>
      </c>
      <c r="B62" s="2"/>
      <c r="C62" s="22" t="s">
        <v>35</v>
      </c>
      <c r="D62" s="22" t="s">
        <v>36</v>
      </c>
      <c r="E62" s="107" t="e">
        <f>_xlfn.XLOOKUP(C14, Challenge,Adjustment,"Not found")</f>
        <v>#NAME?</v>
      </c>
      <c r="F62" s="23"/>
      <c r="G62" s="2"/>
      <c r="H62" s="2"/>
      <c r="I62" s="2"/>
      <c r="J62" s="2"/>
      <c r="K62" s="2"/>
      <c r="L62" s="24" t="e">
        <f>_xlfn.XLOOKUP(I14, Challenge, Adjustment,"Not found")</f>
        <v>#NAME?</v>
      </c>
      <c r="M62" s="2"/>
    </row>
    <row r="63" spans="1:13" ht="16.5" hidden="1" customHeight="1" x14ac:dyDescent="0.2">
      <c r="A63" s="25" t="e">
        <f>E61+L61</f>
        <v>#VALUE!</v>
      </c>
      <c r="B63" s="2"/>
      <c r="C63" s="106">
        <v>216</v>
      </c>
      <c r="D63" s="105">
        <v>54</v>
      </c>
      <c r="E63" s="104" t="e">
        <f>((E61)+(E62))+((L61)+(L62))</f>
        <v>#VALUE!</v>
      </c>
      <c r="F63" s="23"/>
      <c r="G63" s="2"/>
      <c r="H63" s="2"/>
      <c r="I63" s="2"/>
      <c r="J63" s="2"/>
      <c r="K63" s="2"/>
      <c r="L63" s="24"/>
      <c r="M63" s="2"/>
    </row>
    <row r="64" spans="1:13" ht="15" hidden="1" customHeight="1" thickBot="1" x14ac:dyDescent="0.25">
      <c r="A64" s="54"/>
      <c r="B64" s="2"/>
      <c r="C64" s="55"/>
      <c r="D64" s="55"/>
      <c r="E64" s="56"/>
      <c r="F64" s="56"/>
      <c r="G64" s="2"/>
      <c r="H64" s="2"/>
      <c r="I64" s="2"/>
      <c r="J64" s="2"/>
      <c r="K64" s="2"/>
      <c r="L64" s="57"/>
      <c r="M64" s="2"/>
    </row>
    <row r="65" spans="1:13" ht="16.5" customHeight="1" x14ac:dyDescent="0.25">
      <c r="A65" s="109" t="s">
        <v>55</v>
      </c>
      <c r="B65" s="36"/>
      <c r="C65" s="58"/>
      <c r="D65" s="58"/>
      <c r="E65" s="59"/>
      <c r="F65" s="59"/>
      <c r="G65" s="36"/>
      <c r="H65" s="36"/>
      <c r="I65" s="36"/>
      <c r="J65" s="36"/>
      <c r="K65" s="36"/>
      <c r="L65" s="60"/>
      <c r="M65" s="2"/>
    </row>
    <row r="66" spans="1:13" ht="53.5" customHeight="1" x14ac:dyDescent="0.2">
      <c r="A66" s="152" t="s">
        <v>131</v>
      </c>
      <c r="B66" s="153"/>
      <c r="C66" s="153"/>
      <c r="D66" s="153"/>
      <c r="E66" s="153"/>
      <c r="F66" s="153"/>
      <c r="G66" s="153"/>
      <c r="H66" s="153"/>
      <c r="I66" s="153"/>
      <c r="J66" s="153"/>
      <c r="K66" s="153"/>
      <c r="L66" s="154"/>
      <c r="M66" s="2"/>
    </row>
    <row r="67" spans="1:13" ht="34.5" customHeight="1" x14ac:dyDescent="0.2">
      <c r="A67" s="149" t="s">
        <v>53</v>
      </c>
      <c r="B67" s="150"/>
      <c r="C67" s="150"/>
      <c r="D67" s="150"/>
      <c r="E67" s="150"/>
      <c r="F67" s="150"/>
      <c r="G67" s="150"/>
      <c r="H67" s="150"/>
      <c r="I67" s="150"/>
      <c r="J67" s="150"/>
      <c r="K67" s="150"/>
      <c r="L67" s="151"/>
      <c r="M67" s="2"/>
    </row>
    <row r="68" spans="1:13" ht="37.5" customHeight="1" x14ac:dyDescent="0.2">
      <c r="A68" s="149" t="s">
        <v>54</v>
      </c>
      <c r="B68" s="150"/>
      <c r="C68" s="150"/>
      <c r="D68" s="150"/>
      <c r="E68" s="150"/>
      <c r="F68" s="150"/>
      <c r="G68" s="150"/>
      <c r="H68" s="150"/>
      <c r="I68" s="150"/>
      <c r="J68" s="150"/>
      <c r="K68" s="150"/>
      <c r="L68" s="151"/>
      <c r="M68" s="2"/>
    </row>
    <row r="69" spans="1:13" ht="79.5" customHeight="1" thickBot="1" x14ac:dyDescent="0.25">
      <c r="A69" s="155" t="s">
        <v>132</v>
      </c>
      <c r="B69" s="156"/>
      <c r="C69" s="156"/>
      <c r="D69" s="156"/>
      <c r="E69" s="156"/>
      <c r="F69" s="156"/>
      <c r="G69" s="156"/>
      <c r="H69" s="156"/>
      <c r="I69" s="156"/>
      <c r="J69" s="156"/>
      <c r="K69" s="156"/>
      <c r="L69" s="157"/>
      <c r="M69" s="2"/>
    </row>
    <row r="70" spans="1:13" ht="13.5" customHeight="1" thickBot="1" x14ac:dyDescent="0.25">
      <c r="A70" s="61"/>
      <c r="B70" s="61"/>
      <c r="C70" s="2"/>
      <c r="D70" s="2"/>
      <c r="E70" s="2"/>
      <c r="F70" s="2"/>
      <c r="G70" s="2"/>
      <c r="H70" s="2"/>
      <c r="I70" s="2"/>
      <c r="J70" s="2"/>
      <c r="K70" s="2"/>
      <c r="L70" s="2"/>
      <c r="M70" s="2"/>
    </row>
    <row r="71" spans="1:13" ht="19" x14ac:dyDescent="0.25">
      <c r="A71" s="112" t="s">
        <v>57</v>
      </c>
      <c r="B71" s="75"/>
      <c r="C71" s="67"/>
      <c r="D71" s="67"/>
      <c r="E71" s="67"/>
      <c r="F71" s="67"/>
      <c r="G71" s="67"/>
      <c r="H71" s="67"/>
      <c r="I71" s="67"/>
      <c r="J71" s="67"/>
      <c r="K71" s="67"/>
      <c r="L71" s="68"/>
      <c r="M71" s="2"/>
    </row>
    <row r="72" spans="1:13" ht="17.5" customHeight="1" x14ac:dyDescent="0.2">
      <c r="A72" s="66" t="s">
        <v>58</v>
      </c>
      <c r="B72" s="76"/>
      <c r="C72" s="64"/>
      <c r="D72" s="63" t="s">
        <v>59</v>
      </c>
      <c r="E72" s="62"/>
      <c r="F72" s="62"/>
      <c r="G72" s="62"/>
      <c r="H72" s="62"/>
      <c r="I72" s="62"/>
      <c r="J72" s="62"/>
      <c r="K72" s="62"/>
      <c r="L72" s="69"/>
      <c r="M72" s="2"/>
    </row>
    <row r="73" spans="1:13" ht="17.5" customHeight="1" x14ac:dyDescent="0.2">
      <c r="A73" s="139" t="s">
        <v>134</v>
      </c>
      <c r="B73" s="76"/>
      <c r="C73" s="64"/>
      <c r="D73" s="140" t="s">
        <v>127</v>
      </c>
      <c r="E73" s="62"/>
      <c r="F73" s="62"/>
      <c r="G73" s="62"/>
      <c r="H73" s="62"/>
      <c r="I73" s="62"/>
      <c r="J73" s="62"/>
      <c r="K73" s="62"/>
      <c r="L73" s="69"/>
      <c r="M73" s="2"/>
    </row>
    <row r="74" spans="1:13" ht="17.5" customHeight="1" x14ac:dyDescent="0.2">
      <c r="A74" s="139" t="s">
        <v>133</v>
      </c>
      <c r="B74" s="76"/>
      <c r="C74" s="64"/>
      <c r="D74" s="141" t="s">
        <v>63</v>
      </c>
      <c r="E74" s="62"/>
      <c r="F74" s="62"/>
      <c r="G74" s="62"/>
      <c r="H74" s="62"/>
      <c r="I74" s="62"/>
      <c r="J74" s="62"/>
      <c r="K74" s="62"/>
      <c r="L74" s="69"/>
      <c r="M74" s="2"/>
    </row>
    <row r="75" spans="1:13" ht="17.5" customHeight="1" x14ac:dyDescent="0.2">
      <c r="A75" s="142" t="s">
        <v>60</v>
      </c>
      <c r="B75" s="76"/>
      <c r="C75" s="64"/>
      <c r="D75" s="141" t="s">
        <v>64</v>
      </c>
      <c r="E75" s="62"/>
      <c r="F75" s="62"/>
      <c r="G75" s="62"/>
      <c r="H75" s="62"/>
      <c r="I75" s="62"/>
      <c r="J75" s="62"/>
      <c r="K75" s="62"/>
      <c r="L75" s="69"/>
      <c r="M75" s="2"/>
    </row>
    <row r="76" spans="1:13" ht="17.5" customHeight="1" x14ac:dyDescent="0.2">
      <c r="A76" s="142" t="s">
        <v>61</v>
      </c>
      <c r="B76" s="76"/>
      <c r="C76" s="64"/>
      <c r="D76" s="141" t="s">
        <v>65</v>
      </c>
      <c r="E76" s="62"/>
      <c r="F76" s="62"/>
      <c r="G76" s="62"/>
      <c r="H76" s="62"/>
      <c r="I76" s="62"/>
      <c r="J76" s="62"/>
      <c r="K76" s="62"/>
      <c r="L76" s="69"/>
      <c r="M76" s="2"/>
    </row>
    <row r="77" spans="1:13" ht="17.5" customHeight="1" x14ac:dyDescent="0.2">
      <c r="A77" s="142" t="s">
        <v>118</v>
      </c>
      <c r="B77" s="76"/>
      <c r="C77" s="64"/>
      <c r="D77" s="141" t="s">
        <v>66</v>
      </c>
      <c r="E77" s="62"/>
      <c r="F77" s="62"/>
      <c r="G77" s="62"/>
      <c r="H77" s="62"/>
      <c r="I77" s="62"/>
      <c r="J77" s="62"/>
      <c r="K77" s="62"/>
      <c r="L77" s="69"/>
      <c r="M77" s="2"/>
    </row>
    <row r="78" spans="1:13" ht="17.5" customHeight="1" x14ac:dyDescent="0.2">
      <c r="A78" s="142" t="s">
        <v>62</v>
      </c>
      <c r="B78" s="76"/>
      <c r="C78" s="64"/>
      <c r="D78" s="141" t="s">
        <v>67</v>
      </c>
      <c r="E78" s="62"/>
      <c r="F78" s="62"/>
      <c r="G78" s="62"/>
      <c r="H78" s="62"/>
      <c r="I78" s="62"/>
      <c r="J78" s="62"/>
      <c r="K78" s="62"/>
      <c r="L78" s="69"/>
      <c r="M78" s="2"/>
    </row>
    <row r="79" spans="1:13" ht="17.5" customHeight="1" x14ac:dyDescent="0.2">
      <c r="A79" s="142" t="s">
        <v>136</v>
      </c>
      <c r="B79" s="76"/>
      <c r="C79" s="64"/>
      <c r="D79" s="141" t="s">
        <v>68</v>
      </c>
      <c r="E79" s="62"/>
      <c r="F79" s="62"/>
      <c r="G79" s="62"/>
      <c r="H79" s="62"/>
      <c r="I79" s="62"/>
      <c r="J79" s="62"/>
      <c r="K79" s="62"/>
      <c r="L79" s="69"/>
      <c r="M79" s="2"/>
    </row>
    <row r="80" spans="1:13" ht="17.5" customHeight="1" thickBot="1" x14ac:dyDescent="0.25">
      <c r="A80" s="143" t="s">
        <v>135</v>
      </c>
      <c r="B80" s="16"/>
      <c r="C80" s="16"/>
      <c r="D80" s="144" t="s">
        <v>128</v>
      </c>
      <c r="E80" s="145"/>
      <c r="F80" s="145"/>
      <c r="G80" s="145"/>
      <c r="H80" s="145"/>
      <c r="I80" s="145"/>
      <c r="J80" s="145"/>
      <c r="K80" s="145"/>
      <c r="L80" s="26"/>
      <c r="M80" s="2"/>
    </row>
    <row r="81" spans="1:13" ht="16.5" customHeight="1" x14ac:dyDescent="0.2">
      <c r="A81" s="61"/>
      <c r="B81" s="61"/>
      <c r="C81" s="2"/>
      <c r="D81" s="2"/>
      <c r="E81" s="2"/>
      <c r="F81" s="2"/>
      <c r="G81" s="2"/>
      <c r="H81" s="2"/>
      <c r="I81" s="2"/>
      <c r="J81" s="2"/>
      <c r="K81" s="2"/>
      <c r="L81" s="2"/>
      <c r="M81" s="2"/>
    </row>
    <row r="82" spans="1:13" ht="17.5" customHeight="1" x14ac:dyDescent="0.2">
      <c r="A82" s="65"/>
      <c r="B82" s="2"/>
      <c r="C82" s="2"/>
      <c r="D82" s="2"/>
      <c r="E82" s="158"/>
      <c r="F82" s="159"/>
      <c r="G82" s="159"/>
      <c r="H82" s="159"/>
      <c r="I82" s="159"/>
      <c r="J82" s="159"/>
      <c r="K82" s="159"/>
      <c r="L82" s="2"/>
      <c r="M82" s="2"/>
    </row>
    <row r="83" spans="1:13" x14ac:dyDescent="0.2">
      <c r="A83" s="2"/>
      <c r="B83" s="4" t="s">
        <v>69</v>
      </c>
      <c r="C83" s="2"/>
      <c r="D83" s="2"/>
      <c r="E83" s="160"/>
      <c r="F83" s="160"/>
      <c r="G83" s="160"/>
      <c r="H83" s="160"/>
      <c r="I83" s="160"/>
      <c r="J83" s="160"/>
      <c r="K83" s="160"/>
      <c r="L83" s="2"/>
      <c r="M83" s="2"/>
    </row>
    <row r="84" spans="1:13" x14ac:dyDescent="0.2">
      <c r="A84" s="2"/>
      <c r="B84" s="2"/>
      <c r="C84" s="2"/>
      <c r="D84" s="2"/>
      <c r="E84" s="2"/>
      <c r="F84" s="2"/>
      <c r="G84" s="2"/>
      <c r="H84" s="2"/>
      <c r="I84" s="2"/>
      <c r="J84" s="2"/>
      <c r="K84" s="2"/>
      <c r="L84" s="2"/>
      <c r="M84" s="2"/>
    </row>
    <row r="85" spans="1:13" x14ac:dyDescent="0.2">
      <c r="A85" s="2"/>
      <c r="B85" s="4" t="s">
        <v>126</v>
      </c>
      <c r="C85" s="2"/>
      <c r="D85" s="146"/>
      <c r="E85" s="2"/>
      <c r="F85" s="2"/>
      <c r="G85" s="2"/>
      <c r="H85" s="2"/>
      <c r="I85" s="2"/>
      <c r="J85" s="2"/>
      <c r="K85" s="2"/>
      <c r="L85" s="2"/>
      <c r="M85" s="2"/>
    </row>
    <row r="86" spans="1:13" x14ac:dyDescent="0.2">
      <c r="A86" s="2"/>
      <c r="B86" s="2"/>
      <c r="C86" s="2"/>
      <c r="D86" s="4"/>
      <c r="E86" s="2"/>
      <c r="F86" s="2"/>
      <c r="G86" s="2"/>
      <c r="H86" s="2"/>
      <c r="I86" s="2"/>
      <c r="J86" s="2"/>
      <c r="K86" s="2"/>
      <c r="L86" s="2"/>
      <c r="M86" s="2"/>
    </row>
    <row r="87" spans="1:13" x14ac:dyDescent="0.2">
      <c r="A87" s="2"/>
      <c r="B87" s="2"/>
      <c r="C87" s="2"/>
      <c r="D87" s="2"/>
      <c r="E87" s="2"/>
      <c r="F87" s="2"/>
      <c r="G87" s="2"/>
      <c r="H87" s="2"/>
      <c r="I87" s="2"/>
      <c r="J87" s="2"/>
      <c r="K87" s="2"/>
      <c r="L87" s="2"/>
      <c r="M87" s="2"/>
    </row>
    <row r="88" spans="1:13" x14ac:dyDescent="0.2">
      <c r="A88" s="2"/>
      <c r="B88" s="2"/>
      <c r="C88" s="2"/>
      <c r="D88" s="2"/>
      <c r="E88" s="2"/>
      <c r="F88" s="2"/>
      <c r="G88" s="2"/>
      <c r="H88" s="2"/>
      <c r="I88" s="2"/>
      <c r="J88" s="2"/>
      <c r="K88" s="2"/>
      <c r="L88" s="2"/>
      <c r="M88" s="2"/>
    </row>
    <row r="89" spans="1:13" x14ac:dyDescent="0.2">
      <c r="A89" s="2"/>
      <c r="B89" s="2"/>
      <c r="C89" s="2"/>
      <c r="D89" s="2"/>
      <c r="E89" s="2"/>
      <c r="F89" s="2"/>
      <c r="G89" s="2"/>
      <c r="H89" s="2"/>
      <c r="I89" s="2"/>
      <c r="J89" s="2"/>
      <c r="K89" s="2"/>
      <c r="L89" s="2"/>
      <c r="M89" s="2"/>
    </row>
    <row r="90" spans="1:13" x14ac:dyDescent="0.2">
      <c r="A90" s="2"/>
      <c r="B90" s="2"/>
      <c r="C90" s="2"/>
      <c r="D90" s="2"/>
      <c r="E90" s="2"/>
      <c r="F90" s="2"/>
      <c r="G90" s="2"/>
      <c r="H90" s="2"/>
      <c r="I90" s="2"/>
      <c r="J90" s="2"/>
      <c r="K90" s="2"/>
      <c r="L90" s="2"/>
      <c r="M90" s="2"/>
    </row>
  </sheetData>
  <sheetProtection algorithmName="SHA-512" hashValue="fhbbLd63iyPlNApeSa6GscfbSXstZbg17Q50Opv0cfUByUH7jCPO4yEJFRkFhSmSMbZA69aDo8AjZ3HIgK24yQ==" saltValue="TyGFSZP2dj55Ya8rFGHQqg==" spinCount="100000" sheet="1" scenarios="1" selectLockedCells="1"/>
  <mergeCells count="5">
    <mergeCell ref="A68:L68"/>
    <mergeCell ref="A66:L66"/>
    <mergeCell ref="A67:L67"/>
    <mergeCell ref="A69:L69"/>
    <mergeCell ref="E82:K83"/>
  </mergeCells>
  <conditionalFormatting sqref="A23">
    <cfRule type="expression" dxfId="3" priority="1">
      <formula>OR(A23&lt;4,A23&gt;96)</formula>
    </cfRule>
    <cfRule type="expression" dxfId="2" priority="2">
      <formula>OR(A33&lt;4, A23&gt;202)</formula>
    </cfRule>
    <cfRule type="expression" dxfId="1" priority="8">
      <formula>OR(A23&lt;4,A23&gt;212)</formula>
    </cfRule>
  </conditionalFormatting>
  <conditionalFormatting sqref="D34:D60 K34:K60">
    <cfRule type="expression" dxfId="0" priority="16">
      <formula>ISBLANK(D34)</formula>
    </cfRule>
  </conditionalFormatting>
  <dataValidations xWindow="544" yWindow="555" count="21">
    <dataValidation allowBlank="1" showInputMessage="1" showErrorMessage="1" prompt="Enter name of person" sqref="B5" xr:uid="{E99E291C-A639-4ED2-9B27-A882AFBC33C0}"/>
    <dataValidation type="list" allowBlank="1" showInputMessage="1" showErrorMessage="1" prompt="Select from list" sqref="H18:I18" xr:uid="{913067A4-BED6-40B3-B577-6957DD673D32}">
      <formula1>"Family member, Friend / Peer, Colleague, Teacher / Professor, Professional, Employer, Salesperson / Vendor, Customer / Client, Stranger / Unfamiliar"</formula1>
    </dataValidation>
    <dataValidation type="list" showInputMessage="1" showErrorMessage="1" prompt="Select from list" sqref="K18 D18" xr:uid="{BE7B11FF-0989-4A96-95CF-BFDF57287B5A}">
      <formula1>Age</formula1>
    </dataValidation>
    <dataValidation allowBlank="1" showInputMessage="1" showErrorMessage="1" prompt="Automatic, Do Not Edit" sqref="E14:F14 F34 B25:F26" xr:uid="{E93E0517-60D3-4B27-A4B3-A34560EFCD48}"/>
    <dataValidation allowBlank="1" showInputMessage="1" showErrorMessage="1" prompt="No Not Edit: _x000a_If an error message appears, be sure all items are rated" sqref="E61:F61" xr:uid="{B70F67D3-0612-4ECB-8531-6E87745521CB}"/>
    <dataValidation allowBlank="1" showInputMessage="1" showErrorMessage="1" prompt="Do Not Edit:_x000a_If an error message appears, be sure all items are rated" sqref="L61" xr:uid="{437D0FC7-CBC8-4AC7-BC31-31979151E5D2}"/>
    <dataValidation type="whole" errorStyle="information" allowBlank="1" showInputMessage="1" showErrorMessage="1" error="Verify that the correct date format was used" prompt="If ##### appears, the wrong date format was used" sqref="K7" xr:uid="{7B2EE4A9-8BF4-470C-844B-B33501B7ECE7}">
      <formula1>1</formula1>
      <formula2>4</formula2>
    </dataValidation>
    <dataValidation allowBlank="1" showInputMessage="1" showErrorMessage="1" prompt="Enter date using format valid on your computer" sqref="C7" xr:uid="{B2DB6435-FB78-475D-9168-B8B05709957A}"/>
    <dataValidation type="list" allowBlank="1" showInputMessage="1" showErrorMessage="1" prompt="Select from list" sqref="B13:D13 H13:J13" xr:uid="{274BED56-F3D3-4127-BA7A-B2F69B201913}">
      <formula1>"Collaborating with others, Engaging in casual conversation, Planning and decision-making, Sharing information with others, Asking others for information, Selling goods or providing services to others, Ordering or purchasing from others"</formula1>
    </dataValidation>
    <dataValidation type="list" allowBlank="1" showInputMessage="1" showErrorMessage="1" prompt="Select from list" sqref="D14" xr:uid="{407C9601-6A4A-4362-8DBD-70A33C230807}">
      <formula1>"Collaborating with others, Engaging in casual conversation, Planning and decision-making, Sharing information with others, Asking for information from others, Ordering or purchasing from others"</formula1>
    </dataValidation>
    <dataValidation allowBlank="1" showInputMessage="1" showErrorMessage="1" prompt="Enter name and credentials of therapist" sqref="D9:K9" xr:uid="{F8DB7984-B6C3-492C-BF69-A2A7BCA5DA5F}"/>
    <dataValidation type="list" showInputMessage="1" showErrorMessage="1" prompt="Select from list" sqref="G13 A13" xr:uid="{0653D2B5-94F2-404A-9AEF-E18F244126CC}">
      <formula1>Types</formula1>
    </dataValidation>
    <dataValidation type="list" showInputMessage="1" showErrorMessage="1" prompt="Select from list" sqref="G18 A18" xr:uid="{5AA9D92D-B3BB-42FE-976E-04FDC76006DF}">
      <formula1>Relationship</formula1>
    </dataValidation>
    <dataValidation type="whole" allowBlank="1" showInputMessage="1" showErrorMessage="1" prompt="Automatic, Do Not Edit" sqref="F35:F60 L34:L60" xr:uid="{8547E837-1457-4DCC-B474-CB9DD90670DA}">
      <formula1>1</formula1>
      <formula2>4</formula2>
    </dataValidation>
    <dataValidation type="list" showInputMessage="1" showErrorMessage="1" prompt="Select from list" sqref="I25:I26 I23" xr:uid="{56B394F1-96E2-4DCE-9223-E7A3A9339EA7}">
      <formula1>Satisfaction</formula1>
    </dataValidation>
    <dataValidation type="whole" errorStyle="warning" operator="greaterThan" allowBlank="1" showInputMessage="1" showErrorMessage="1" error="Verify your ratings. Your ratings appear to be too lenient." prompt="Automatic, Do Not Edit" sqref="F22" xr:uid="{8EC72F58-9951-4727-B1F0-3B74050C510E}">
      <formula1>90</formula1>
    </dataValidation>
    <dataValidation type="date" operator="lessThanOrEqual" showInputMessage="1" showErrorMessage="1" prompt="Enter date using format valid on your computer" sqref="K5" xr:uid="{AF42B6C4-F26D-4223-97E8-A688CC71150C}">
      <formula1>TODAY()</formula1>
    </dataValidation>
    <dataValidation type="whole" errorStyle="warning" allowBlank="1" showInputMessage="1" showErrorMessage="1" error="Skill ratings too high/low" prompt="Automatic, Do Not Edit" sqref="A23" xr:uid="{37693B4E-5C2F-44C5-8E4D-A016D1B80451}">
      <formula1>4</formula1>
      <formula2>212</formula2>
    </dataValidation>
    <dataValidation type="list" showInputMessage="1" showErrorMessage="1" sqref="D34:D60 K34:K60" xr:uid="{F8A90FDD-7DBC-49E9-A996-BE66B9139DF8}">
      <formula1>Rating</formula1>
    </dataValidation>
    <dataValidation allowBlank="1" showInputMessage="1" showErrorMessage="1" prompt="Enter signature" sqref="E82:K83" xr:uid="{1FBDD14A-3965-40DE-9BC6-AE68DD91E431}"/>
    <dataValidation allowBlank="1" showInputMessage="1" showErrorMessage="1" prompt="Enter date" sqref="D85" xr:uid="{EE8488F5-8400-4D3A-A3FD-45D366AB2831}"/>
  </dataValidations>
  <printOptions horizontalCentered="1"/>
  <pageMargins left="1" right="1" top="0.5" bottom="0.25" header="0.25" footer="0.3"/>
  <pageSetup fitToHeight="0" orientation="landscape" r:id="rId1"/>
  <headerFooter scaleWithDoc="0" alignWithMargins="0">
    <oddFooter>&amp;CQuality of Occupational Performance: Social Interaction – Results Report                                       Page &amp;P of &amp;N</oddFooter>
  </headerFooter>
  <rowBreaks count="2" manualBreakCount="2">
    <brk id="28" max="16383" man="1"/>
    <brk id="63" max="16383" man="1"/>
  </rowBreaks>
  <colBreaks count="1" manualBreakCount="1">
    <brk id="15"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F85A3-EAFC-3D4A-89D5-C87997AAC389}">
  <dimension ref="A1"/>
  <sheetViews>
    <sheetView workbookViewId="0"/>
  </sheetViews>
  <sheetFormatPr baseColWidth="10" defaultRowHeight="15" x14ac:dyDescent="0.2"/>
  <sheetData/>
  <sheetProtection algorithmName="SHA-512" hashValue="3PVo8CeWM1ZAMuYnaH8ba9qwz0a+mgs7JRtdRl7RaLv346dEhtZVPv+LGZpzY4149vXwxirW/bHKFJ9iOJexxg==" saltValue="LtKmRUZn2whL9HrR4oPPcw==" spinCount="100000" sheet="1" objects="1" scenarios="1" selectLockedCells="1" selectUnlockedCell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21C7E-2EEB-44AF-9C8B-D66562ADA874}">
  <sheetPr codeName="Sheet2"/>
  <dimension ref="B1:P18"/>
  <sheetViews>
    <sheetView workbookViewId="0">
      <selection activeCell="N16" sqref="N16"/>
    </sheetView>
  </sheetViews>
  <sheetFormatPr baseColWidth="10" defaultColWidth="8.83203125" defaultRowHeight="15" x14ac:dyDescent="0.2"/>
  <cols>
    <col min="1" max="1" width="8.6640625" customWidth="1"/>
    <col min="2" max="2" width="39.83203125" customWidth="1"/>
    <col min="3" max="3" width="20.5" customWidth="1"/>
    <col min="4" max="4" width="12.5" customWidth="1"/>
    <col min="5" max="5" width="11.83203125" customWidth="1"/>
    <col min="6" max="6" width="7.6640625" customWidth="1"/>
    <col min="7" max="7" width="21.83203125" customWidth="1"/>
    <col min="8" max="8" width="19.83203125" customWidth="1"/>
    <col min="9" max="9" width="11.33203125" customWidth="1"/>
    <col min="10" max="10" width="14.33203125" customWidth="1"/>
    <col min="11" max="11" width="47.6640625" customWidth="1"/>
    <col min="13" max="13" width="14" customWidth="1"/>
    <col min="14" max="14" width="11.5" customWidth="1"/>
    <col min="15" max="16" width="9.33203125" customWidth="1"/>
  </cols>
  <sheetData>
    <row r="1" spans="2:16" x14ac:dyDescent="0.2">
      <c r="B1" s="83" t="s">
        <v>71</v>
      </c>
      <c r="C1" s="83" t="s">
        <v>46</v>
      </c>
      <c r="D1" s="83" t="s">
        <v>78</v>
      </c>
      <c r="E1" s="83" t="s">
        <v>86</v>
      </c>
      <c r="F1" s="83" t="s">
        <v>87</v>
      </c>
      <c r="G1" s="83" t="s">
        <v>88</v>
      </c>
      <c r="H1" s="83" t="s">
        <v>4</v>
      </c>
      <c r="I1" s="83" t="s">
        <v>103</v>
      </c>
      <c r="M1" t="s">
        <v>124</v>
      </c>
    </row>
    <row r="2" spans="2:16" ht="16" x14ac:dyDescent="0.2">
      <c r="B2" t="s">
        <v>72</v>
      </c>
      <c r="C2" t="s">
        <v>79</v>
      </c>
      <c r="D2" s="84">
        <v>2</v>
      </c>
      <c r="E2" t="s">
        <v>82</v>
      </c>
      <c r="F2" s="85">
        <v>4</v>
      </c>
      <c r="G2" t="s">
        <v>89</v>
      </c>
      <c r="H2" t="s">
        <v>102</v>
      </c>
      <c r="I2" t="s">
        <v>104</v>
      </c>
      <c r="J2" s="88" t="s">
        <v>114</v>
      </c>
      <c r="K2" s="88" t="s">
        <v>115</v>
      </c>
      <c r="M2" s="120" t="s">
        <v>119</v>
      </c>
      <c r="N2" s="120" t="s">
        <v>120</v>
      </c>
      <c r="O2" s="121" t="s">
        <v>121</v>
      </c>
      <c r="P2" s="121" t="s">
        <v>122</v>
      </c>
    </row>
    <row r="3" spans="2:16" ht="16" x14ac:dyDescent="0.2">
      <c r="B3" t="s">
        <v>73</v>
      </c>
      <c r="C3" t="s">
        <v>80</v>
      </c>
      <c r="D3" s="84">
        <v>0</v>
      </c>
      <c r="E3" t="s">
        <v>83</v>
      </c>
      <c r="F3" s="85">
        <v>2</v>
      </c>
      <c r="G3" t="s">
        <v>90</v>
      </c>
      <c r="H3" t="s">
        <v>94</v>
      </c>
      <c r="I3" t="s">
        <v>105</v>
      </c>
      <c r="J3" s="87">
        <v>0</v>
      </c>
      <c r="K3" s="86" t="s">
        <v>108</v>
      </c>
      <c r="M3" s="84">
        <v>2</v>
      </c>
      <c r="N3" s="84">
        <v>2</v>
      </c>
      <c r="O3" s="85">
        <v>16</v>
      </c>
      <c r="P3" s="84">
        <v>10</v>
      </c>
    </row>
    <row r="4" spans="2:16" ht="16" x14ac:dyDescent="0.2">
      <c r="B4" t="s">
        <v>74</v>
      </c>
      <c r="C4" t="s">
        <v>80</v>
      </c>
      <c r="D4" s="84">
        <v>0</v>
      </c>
      <c r="E4" t="s">
        <v>84</v>
      </c>
      <c r="F4" s="85">
        <v>2</v>
      </c>
      <c r="G4" t="s">
        <v>91</v>
      </c>
      <c r="H4" t="s">
        <v>95</v>
      </c>
      <c r="I4" t="s">
        <v>106</v>
      </c>
      <c r="J4" s="87">
        <v>36</v>
      </c>
      <c r="K4" s="86" t="s">
        <v>109</v>
      </c>
      <c r="M4" s="84">
        <v>3</v>
      </c>
      <c r="N4" s="84">
        <v>3</v>
      </c>
      <c r="O4" s="85">
        <v>31</v>
      </c>
      <c r="P4" s="84">
        <v>10</v>
      </c>
    </row>
    <row r="5" spans="2:16" ht="16" x14ac:dyDescent="0.2">
      <c r="B5" t="s">
        <v>75</v>
      </c>
      <c r="C5" t="s">
        <v>80</v>
      </c>
      <c r="D5" s="84">
        <v>0</v>
      </c>
      <c r="E5" t="s">
        <v>85</v>
      </c>
      <c r="F5" s="85">
        <v>1</v>
      </c>
      <c r="G5" t="s">
        <v>92</v>
      </c>
      <c r="H5" t="s">
        <v>96</v>
      </c>
      <c r="I5" t="s">
        <v>107</v>
      </c>
      <c r="J5" s="87">
        <v>53</v>
      </c>
      <c r="K5" s="86" t="s">
        <v>110</v>
      </c>
      <c r="M5" s="84">
        <v>4</v>
      </c>
      <c r="N5" s="84">
        <v>4</v>
      </c>
      <c r="O5" s="85">
        <v>41</v>
      </c>
      <c r="P5" s="84">
        <v>10</v>
      </c>
    </row>
    <row r="6" spans="2:16" ht="16" x14ac:dyDescent="0.2">
      <c r="B6" t="s">
        <v>76</v>
      </c>
      <c r="C6" t="s">
        <v>80</v>
      </c>
      <c r="D6" s="84">
        <v>0</v>
      </c>
      <c r="G6" t="s">
        <v>93</v>
      </c>
      <c r="H6" t="s">
        <v>97</v>
      </c>
      <c r="J6" s="87">
        <v>65</v>
      </c>
      <c r="K6" s="86" t="s">
        <v>111</v>
      </c>
      <c r="M6" s="84">
        <v>5</v>
      </c>
      <c r="N6" s="84">
        <v>5</v>
      </c>
      <c r="O6" s="85">
        <v>46</v>
      </c>
      <c r="P6" s="84">
        <v>10</v>
      </c>
    </row>
    <row r="7" spans="2:16" ht="16" x14ac:dyDescent="0.2">
      <c r="B7" t="s">
        <v>77</v>
      </c>
      <c r="C7" t="s">
        <v>80</v>
      </c>
      <c r="D7" s="84">
        <v>0</v>
      </c>
      <c r="H7" t="s">
        <v>98</v>
      </c>
      <c r="J7" s="87">
        <v>73</v>
      </c>
      <c r="K7" s="86" t="s">
        <v>112</v>
      </c>
      <c r="M7" s="84">
        <v>6</v>
      </c>
      <c r="N7" s="84">
        <v>6</v>
      </c>
      <c r="O7" s="85">
        <v>51</v>
      </c>
      <c r="P7" s="84">
        <v>10</v>
      </c>
    </row>
    <row r="8" spans="2:16" ht="16" x14ac:dyDescent="0.2">
      <c r="B8" t="s">
        <v>123</v>
      </c>
      <c r="C8" t="s">
        <v>81</v>
      </c>
      <c r="D8" s="84">
        <v>-4</v>
      </c>
      <c r="H8" t="s">
        <v>99</v>
      </c>
      <c r="J8" s="87">
        <v>80</v>
      </c>
      <c r="K8" s="86" t="s">
        <v>113</v>
      </c>
      <c r="M8" s="84">
        <v>7</v>
      </c>
      <c r="N8" s="119">
        <v>8</v>
      </c>
      <c r="O8" s="85">
        <v>56</v>
      </c>
      <c r="P8" s="84">
        <v>10</v>
      </c>
    </row>
    <row r="9" spans="2:16" x14ac:dyDescent="0.2">
      <c r="H9" t="s">
        <v>100</v>
      </c>
      <c r="M9" s="84">
        <v>9</v>
      </c>
      <c r="N9" s="84">
        <v>10</v>
      </c>
      <c r="O9" s="85">
        <v>60</v>
      </c>
      <c r="P9" s="84">
        <v>10</v>
      </c>
    </row>
    <row r="10" spans="2:16" x14ac:dyDescent="0.2">
      <c r="H10" t="s">
        <v>101</v>
      </c>
      <c r="K10" s="147" t="s">
        <v>130</v>
      </c>
      <c r="M10" s="84">
        <v>11</v>
      </c>
      <c r="N10" s="84">
        <v>13</v>
      </c>
      <c r="O10" s="85">
        <v>65</v>
      </c>
      <c r="P10" s="84">
        <v>10</v>
      </c>
    </row>
    <row r="11" spans="2:16" x14ac:dyDescent="0.2">
      <c r="M11" s="84">
        <v>14</v>
      </c>
      <c r="N11" s="84">
        <v>15</v>
      </c>
      <c r="O11" s="85">
        <v>70</v>
      </c>
      <c r="P11" s="85">
        <v>8</v>
      </c>
    </row>
    <row r="12" spans="2:16" x14ac:dyDescent="0.2">
      <c r="M12" s="84">
        <v>16</v>
      </c>
      <c r="N12" s="84">
        <v>18</v>
      </c>
      <c r="O12" s="85">
        <v>73</v>
      </c>
      <c r="P12" s="85">
        <v>8</v>
      </c>
    </row>
    <row r="13" spans="2:16" x14ac:dyDescent="0.2">
      <c r="M13" s="84">
        <v>19</v>
      </c>
      <c r="N13" s="84">
        <v>20</v>
      </c>
      <c r="O13" s="85">
        <v>78</v>
      </c>
      <c r="P13" s="85">
        <v>8</v>
      </c>
    </row>
    <row r="14" spans="2:16" x14ac:dyDescent="0.2">
      <c r="M14" s="84">
        <v>21</v>
      </c>
      <c r="N14" s="84">
        <v>29</v>
      </c>
      <c r="O14" s="85">
        <v>80</v>
      </c>
      <c r="P14" s="85">
        <v>8</v>
      </c>
    </row>
    <row r="15" spans="2:16" x14ac:dyDescent="0.2">
      <c r="M15" s="84">
        <v>30</v>
      </c>
      <c r="N15" s="84">
        <v>39</v>
      </c>
      <c r="O15" s="85">
        <v>83</v>
      </c>
      <c r="P15" s="85">
        <v>8</v>
      </c>
    </row>
    <row r="16" spans="2:16" x14ac:dyDescent="0.2">
      <c r="M16" s="84">
        <v>40</v>
      </c>
      <c r="N16" s="84">
        <v>69</v>
      </c>
      <c r="O16" s="85">
        <v>80</v>
      </c>
      <c r="P16" s="85">
        <v>8</v>
      </c>
    </row>
    <row r="17" spans="13:16" x14ac:dyDescent="0.2">
      <c r="M17" s="84">
        <v>70</v>
      </c>
      <c r="N17" s="119">
        <v>79</v>
      </c>
      <c r="O17" s="85">
        <v>73</v>
      </c>
      <c r="P17" s="85">
        <v>8</v>
      </c>
    </row>
    <row r="18" spans="13:16" x14ac:dyDescent="0.2">
      <c r="M18" s="84">
        <v>80</v>
      </c>
      <c r="N18" s="84">
        <v>110</v>
      </c>
      <c r="O18" s="85">
        <v>68</v>
      </c>
      <c r="P18" s="85">
        <v>10</v>
      </c>
    </row>
  </sheetData>
  <sheetProtection algorithmName="SHA-512" hashValue="nxFBobOiFMDMT+jVrTYGpLJgYOvdioGlTU9d2/53WBCdjCgi3G6CU6GLofFCtGEKV1BzyD0/Ev/J8kru2tDuNA==" saltValue="SUbjp+VC2GmfiKCjPcM/bQ==" spinCount="100000" sheet="1" objects="1" scenarios="1" selectLockedCells="1" selectUnlockedCells="1"/>
  <pageMargins left="0.7" right="0.7" top="0.75" bottom="0.75" header="0.3" footer="0.3"/>
  <tableParts count="2">
    <tablePart r:id="rId1"/>
    <tablePart r:id="rId2"/>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8</vt:i4>
      </vt:variant>
    </vt:vector>
  </HeadingPairs>
  <TitlesOfParts>
    <vt:vector size="11" baseType="lpstr">
      <vt:lpstr>SIProgram</vt:lpstr>
      <vt:lpstr>2026.04.26</vt:lpstr>
      <vt:lpstr>SIData</vt:lpstr>
      <vt:lpstr>Adjustment</vt:lpstr>
      <vt:lpstr>Age</vt:lpstr>
      <vt:lpstr>Challenge</vt:lpstr>
      <vt:lpstr>Rating</vt:lpstr>
      <vt:lpstr>Relationship</vt:lpstr>
      <vt:lpstr>Satisfaction</vt:lpstr>
      <vt:lpstr>Score</vt:lpstr>
      <vt:lpstr>Types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Anne Fisher</dc:creator>
  <cp:lastModifiedBy>Brett Berg</cp:lastModifiedBy>
  <cp:lastPrinted>2025-09-26T00:57:53Z</cp:lastPrinted>
  <dcterms:created xsi:type="dcterms:W3CDTF">2025-07-10T15:41:05Z</dcterms:created>
  <dcterms:modified xsi:type="dcterms:W3CDTF">2026-04-28T00:38:32Z</dcterms:modified>
</cp:coreProperties>
</file>